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fauziah.mi\Desktop\ILASHAARI\ADMIN\"/>
    </mc:Choice>
  </mc:AlternateContent>
  <bookViews>
    <workbookView xWindow="0" yWindow="0" windowWidth="28800" windowHeight="12435" tabRatio="599" activeTab="1"/>
  </bookViews>
  <sheets>
    <sheet name="Panduan" sheetId="2" r:id="rId1"/>
    <sheet name="Contoh" sheetId="6" r:id="rId2"/>
    <sheet name="ELM JAN" sheetId="5" r:id="rId3"/>
  </sheets>
  <definedNames>
    <definedName name="_xlnm.Print_Area" localSheetId="1">Contoh!$A$1:$P$119</definedName>
    <definedName name="_xlnm.Print_Area" localSheetId="2">'ELM JAN'!$A$1:$P$120</definedName>
  </definedNames>
  <calcPr calcId="152511"/>
</workbook>
</file>

<file path=xl/calcChain.xml><?xml version="1.0" encoding="utf-8"?>
<calcChain xmlns="http://schemas.openxmlformats.org/spreadsheetml/2006/main">
  <c r="L9" i="5" l="1"/>
  <c r="L8" i="5"/>
  <c r="K89" i="5" s="1"/>
  <c r="L9" i="6"/>
  <c r="L8" i="6"/>
  <c r="K88" i="6" s="1"/>
  <c r="P56" i="5"/>
  <c r="O56" i="5"/>
  <c r="N56" i="5"/>
  <c r="M56" i="5"/>
  <c r="L56" i="5"/>
  <c r="K56" i="5"/>
  <c r="P55" i="5"/>
  <c r="O55" i="5"/>
  <c r="N55" i="5"/>
  <c r="M55" i="5"/>
  <c r="L55" i="5"/>
  <c r="K55" i="5"/>
  <c r="P59" i="6"/>
  <c r="O59" i="6"/>
  <c r="N59" i="6"/>
  <c r="M59" i="6"/>
  <c r="L59" i="6"/>
  <c r="K59" i="6"/>
  <c r="P58" i="6"/>
  <c r="O58" i="6"/>
  <c r="N58" i="6"/>
  <c r="M58" i="6"/>
  <c r="L58" i="6"/>
  <c r="K58" i="6"/>
  <c r="P54" i="5"/>
  <c r="O54" i="5"/>
  <c r="N54" i="5"/>
  <c r="M54" i="5"/>
  <c r="L54" i="5"/>
  <c r="K54" i="5"/>
  <c r="P54" i="6"/>
  <c r="O54" i="6"/>
  <c r="N54" i="6"/>
  <c r="M54" i="6"/>
  <c r="L54" i="6"/>
  <c r="K54" i="6"/>
  <c r="P82" i="6"/>
  <c r="O82" i="6"/>
  <c r="N82" i="6"/>
  <c r="M82" i="6"/>
  <c r="L82" i="6"/>
  <c r="K82" i="6"/>
  <c r="P81" i="6"/>
  <c r="O81" i="6"/>
  <c r="N81" i="6"/>
  <c r="M81" i="6"/>
  <c r="L81" i="6"/>
  <c r="K81" i="6"/>
  <c r="P80" i="6"/>
  <c r="O80" i="6"/>
  <c r="N80" i="6"/>
  <c r="M80" i="6"/>
  <c r="L80" i="6"/>
  <c r="K80" i="6"/>
  <c r="P79" i="6"/>
  <c r="O79" i="6"/>
  <c r="N79" i="6"/>
  <c r="M79" i="6"/>
  <c r="L79" i="6"/>
  <c r="K79" i="6"/>
  <c r="P78" i="6"/>
  <c r="O78" i="6"/>
  <c r="N78" i="6"/>
  <c r="M78" i="6"/>
  <c r="L78" i="6"/>
  <c r="K78" i="6"/>
  <c r="P77" i="6"/>
  <c r="O77" i="6"/>
  <c r="N77" i="6"/>
  <c r="M77" i="6"/>
  <c r="L77" i="6"/>
  <c r="K77" i="6"/>
  <c r="P76" i="6"/>
  <c r="O76" i="6"/>
  <c r="N76" i="6"/>
  <c r="M76" i="6"/>
  <c r="L76" i="6"/>
  <c r="K76" i="6"/>
  <c r="P75" i="6"/>
  <c r="O75" i="6"/>
  <c r="N75" i="6"/>
  <c r="M75" i="6"/>
  <c r="L75" i="6"/>
  <c r="K75" i="6"/>
  <c r="P74" i="6"/>
  <c r="O74" i="6"/>
  <c r="N74" i="6"/>
  <c r="M74" i="6"/>
  <c r="L74" i="6"/>
  <c r="K74" i="6"/>
  <c r="P73" i="6"/>
  <c r="O73" i="6"/>
  <c r="N73" i="6"/>
  <c r="M73" i="6"/>
  <c r="L73" i="6"/>
  <c r="K73" i="6"/>
  <c r="P72" i="6"/>
  <c r="O72" i="6"/>
  <c r="N72" i="6"/>
  <c r="M72" i="6"/>
  <c r="L72" i="6"/>
  <c r="K72" i="6"/>
  <c r="P71" i="6"/>
  <c r="O71" i="6"/>
  <c r="N71" i="6"/>
  <c r="M71" i="6"/>
  <c r="L71" i="6"/>
  <c r="K71" i="6"/>
  <c r="P70" i="6"/>
  <c r="O70" i="6"/>
  <c r="N70" i="6"/>
  <c r="M70" i="6"/>
  <c r="L70" i="6"/>
  <c r="K70" i="6"/>
  <c r="P61" i="6"/>
  <c r="O61" i="6"/>
  <c r="N61" i="6"/>
  <c r="M61" i="6"/>
  <c r="L61" i="6"/>
  <c r="K61" i="6"/>
  <c r="P60" i="6"/>
  <c r="O60" i="6"/>
  <c r="N60" i="6"/>
  <c r="M60" i="6"/>
  <c r="L60" i="6"/>
  <c r="K60" i="6"/>
  <c r="P57" i="6"/>
  <c r="O57" i="6"/>
  <c r="N57" i="6"/>
  <c r="M57" i="6"/>
  <c r="L57" i="6"/>
  <c r="K57" i="6"/>
  <c r="P56" i="6"/>
  <c r="O56" i="6"/>
  <c r="N56" i="6"/>
  <c r="M56" i="6"/>
  <c r="L56" i="6"/>
  <c r="K56" i="6"/>
  <c r="P55" i="6"/>
  <c r="O55" i="6"/>
  <c r="N55" i="6"/>
  <c r="M55" i="6"/>
  <c r="L55" i="6"/>
  <c r="K55" i="6"/>
  <c r="P53" i="6"/>
  <c r="O53" i="6"/>
  <c r="N53" i="6"/>
  <c r="M53" i="6"/>
  <c r="L53" i="6"/>
  <c r="K53" i="6"/>
  <c r="P52" i="6"/>
  <c r="O52" i="6"/>
  <c r="N52" i="6"/>
  <c r="M52" i="6"/>
  <c r="L52" i="6"/>
  <c r="K52" i="6"/>
  <c r="P51" i="6"/>
  <c r="O51" i="6"/>
  <c r="N51" i="6"/>
  <c r="M51" i="6"/>
  <c r="L51" i="6"/>
  <c r="K51" i="6"/>
  <c r="P50" i="6"/>
  <c r="O50" i="6"/>
  <c r="N50" i="6"/>
  <c r="M50" i="6"/>
  <c r="L50" i="6"/>
  <c r="K50" i="6"/>
  <c r="P49" i="6"/>
  <c r="O49" i="6"/>
  <c r="N49" i="6"/>
  <c r="M49" i="6"/>
  <c r="L49" i="6"/>
  <c r="K49" i="6"/>
  <c r="P48" i="6"/>
  <c r="O48" i="6"/>
  <c r="N48" i="6"/>
  <c r="M48" i="6"/>
  <c r="L48" i="6"/>
  <c r="K48" i="6"/>
  <c r="P47" i="6"/>
  <c r="O47" i="6"/>
  <c r="N47" i="6"/>
  <c r="M47" i="6"/>
  <c r="L47" i="6"/>
  <c r="K47" i="6"/>
  <c r="P46" i="6"/>
  <c r="O46" i="6"/>
  <c r="N46" i="6"/>
  <c r="M46" i="6"/>
  <c r="L46" i="6"/>
  <c r="K46" i="6"/>
  <c r="P45" i="6"/>
  <c r="O45" i="6"/>
  <c r="N45" i="6"/>
  <c r="M45" i="6"/>
  <c r="L45" i="6"/>
  <c r="K45" i="6"/>
  <c r="P44" i="6"/>
  <c r="O44" i="6"/>
  <c r="N44" i="6"/>
  <c r="M44" i="6"/>
  <c r="L44" i="6"/>
  <c r="K44" i="6"/>
  <c r="P43" i="6"/>
  <c r="O43" i="6"/>
  <c r="N43" i="6"/>
  <c r="M43" i="6"/>
  <c r="L43" i="6"/>
  <c r="K43" i="6"/>
  <c r="P42" i="6"/>
  <c r="O42" i="6"/>
  <c r="N42" i="6"/>
  <c r="M42" i="6"/>
  <c r="L42" i="6"/>
  <c r="K42" i="6"/>
  <c r="P41" i="6"/>
  <c r="O41" i="6"/>
  <c r="N41" i="6"/>
  <c r="M41" i="6"/>
  <c r="L41" i="6"/>
  <c r="K41" i="6"/>
  <c r="P40" i="6"/>
  <c r="O40" i="6"/>
  <c r="N40" i="6"/>
  <c r="M40" i="6"/>
  <c r="L40" i="6"/>
  <c r="K40" i="6"/>
  <c r="P39" i="6"/>
  <c r="O39" i="6"/>
  <c r="N39" i="6"/>
  <c r="M39" i="6"/>
  <c r="L39" i="6"/>
  <c r="K39" i="6"/>
  <c r="P38" i="6"/>
  <c r="O38" i="6"/>
  <c r="N38" i="6"/>
  <c r="M38" i="6"/>
  <c r="L38" i="6"/>
  <c r="K38" i="6"/>
  <c r="P37" i="6"/>
  <c r="O37" i="6"/>
  <c r="N37" i="6"/>
  <c r="M37" i="6"/>
  <c r="L37" i="6"/>
  <c r="K37" i="6"/>
  <c r="P36" i="6"/>
  <c r="O36" i="6"/>
  <c r="N36" i="6"/>
  <c r="M36" i="6"/>
  <c r="L36" i="6"/>
  <c r="K36" i="6"/>
  <c r="P35" i="6"/>
  <c r="O35" i="6"/>
  <c r="N35" i="6"/>
  <c r="M35" i="6"/>
  <c r="L35" i="6"/>
  <c r="K35" i="6"/>
  <c r="P34" i="6"/>
  <c r="O34" i="6"/>
  <c r="N34" i="6"/>
  <c r="M34" i="6"/>
  <c r="L34" i="6"/>
  <c r="K34" i="6"/>
  <c r="P33" i="6"/>
  <c r="O33" i="6"/>
  <c r="N33" i="6"/>
  <c r="M33" i="6"/>
  <c r="L33" i="6"/>
  <c r="K33" i="6"/>
  <c r="P32" i="6"/>
  <c r="O32" i="6"/>
  <c r="N32" i="6"/>
  <c r="M32" i="6"/>
  <c r="L32" i="6"/>
  <c r="K32" i="6"/>
  <c r="P31" i="6"/>
  <c r="O31" i="6"/>
  <c r="N31" i="6"/>
  <c r="M31" i="6"/>
  <c r="L31" i="6"/>
  <c r="K31" i="6"/>
  <c r="P30" i="6"/>
  <c r="O30" i="6"/>
  <c r="N30" i="6"/>
  <c r="M30" i="6"/>
  <c r="M62" i="6" s="1"/>
  <c r="M69" i="6" s="1"/>
  <c r="M83" i="6" s="1"/>
  <c r="M84" i="6" s="1"/>
  <c r="M86" i="6" s="1"/>
  <c r="L30" i="6"/>
  <c r="K30" i="6"/>
  <c r="P57" i="5"/>
  <c r="O57" i="5"/>
  <c r="N57" i="5"/>
  <c r="M57" i="5"/>
  <c r="L57" i="5"/>
  <c r="K57" i="5"/>
  <c r="P53" i="5"/>
  <c r="O53" i="5"/>
  <c r="N53" i="5"/>
  <c r="M53" i="5"/>
  <c r="L53" i="5"/>
  <c r="K53" i="5"/>
  <c r="P83" i="5"/>
  <c r="O83" i="5"/>
  <c r="N83" i="5"/>
  <c r="M83" i="5"/>
  <c r="L83" i="5"/>
  <c r="K83" i="5"/>
  <c r="P82" i="5"/>
  <c r="O82" i="5"/>
  <c r="N82" i="5"/>
  <c r="M82" i="5"/>
  <c r="L82" i="5"/>
  <c r="K82" i="5"/>
  <c r="P81" i="5"/>
  <c r="O81" i="5"/>
  <c r="N81" i="5"/>
  <c r="M81" i="5"/>
  <c r="L81" i="5"/>
  <c r="K81" i="5"/>
  <c r="P80" i="5"/>
  <c r="O80" i="5"/>
  <c r="N80" i="5"/>
  <c r="M80" i="5"/>
  <c r="L80" i="5"/>
  <c r="K80" i="5"/>
  <c r="P79" i="5"/>
  <c r="O79" i="5"/>
  <c r="N79" i="5"/>
  <c r="M79" i="5"/>
  <c r="L79" i="5"/>
  <c r="K79" i="5"/>
  <c r="P78" i="5"/>
  <c r="O78" i="5"/>
  <c r="N78" i="5"/>
  <c r="M78" i="5"/>
  <c r="L78" i="5"/>
  <c r="K78" i="5"/>
  <c r="P77" i="5"/>
  <c r="O77" i="5"/>
  <c r="N77" i="5"/>
  <c r="M77" i="5"/>
  <c r="L77" i="5"/>
  <c r="K77" i="5"/>
  <c r="P76" i="5"/>
  <c r="O76" i="5"/>
  <c r="N76" i="5"/>
  <c r="M76" i="5"/>
  <c r="L76" i="5"/>
  <c r="K76" i="5"/>
  <c r="P75" i="5"/>
  <c r="O75" i="5"/>
  <c r="N75" i="5"/>
  <c r="M75" i="5"/>
  <c r="L75" i="5"/>
  <c r="K75" i="5"/>
  <c r="P74" i="5"/>
  <c r="O74" i="5"/>
  <c r="N74" i="5"/>
  <c r="M74" i="5"/>
  <c r="L74" i="5"/>
  <c r="K74" i="5"/>
  <c r="P73" i="5"/>
  <c r="O73" i="5"/>
  <c r="N73" i="5"/>
  <c r="M73" i="5"/>
  <c r="L73" i="5"/>
  <c r="K73" i="5"/>
  <c r="P72" i="5"/>
  <c r="O72" i="5"/>
  <c r="N72" i="5"/>
  <c r="M72" i="5"/>
  <c r="L72" i="5"/>
  <c r="K72" i="5"/>
  <c r="P71" i="5"/>
  <c r="O71" i="5"/>
  <c r="N71" i="5"/>
  <c r="M71" i="5"/>
  <c r="L71" i="5"/>
  <c r="K71" i="5"/>
  <c r="P70" i="5"/>
  <c r="O70" i="5"/>
  <c r="N70" i="5"/>
  <c r="M70" i="5"/>
  <c r="L70" i="5"/>
  <c r="K70" i="5"/>
  <c r="P61" i="5"/>
  <c r="O61" i="5"/>
  <c r="N61" i="5"/>
  <c r="M61" i="5"/>
  <c r="L61" i="5"/>
  <c r="K61" i="5"/>
  <c r="P60" i="5"/>
  <c r="O60" i="5"/>
  <c r="N60" i="5"/>
  <c r="M60" i="5"/>
  <c r="L60" i="5"/>
  <c r="K60" i="5"/>
  <c r="P59" i="5"/>
  <c r="O59" i="5"/>
  <c r="N59" i="5"/>
  <c r="M59" i="5"/>
  <c r="L59" i="5"/>
  <c r="K59" i="5"/>
  <c r="P58" i="5"/>
  <c r="O58" i="5"/>
  <c r="N58" i="5"/>
  <c r="M58" i="5"/>
  <c r="L58" i="5"/>
  <c r="K58" i="5"/>
  <c r="P52" i="5"/>
  <c r="O52" i="5"/>
  <c r="N52" i="5"/>
  <c r="M52" i="5"/>
  <c r="L52" i="5"/>
  <c r="K52" i="5"/>
  <c r="P51" i="5"/>
  <c r="O51" i="5"/>
  <c r="N51" i="5"/>
  <c r="M51" i="5"/>
  <c r="L51" i="5"/>
  <c r="K51" i="5"/>
  <c r="P50" i="5"/>
  <c r="O50" i="5"/>
  <c r="N50" i="5"/>
  <c r="M50" i="5"/>
  <c r="L50" i="5"/>
  <c r="K50" i="5"/>
  <c r="P49" i="5"/>
  <c r="O49" i="5"/>
  <c r="N49" i="5"/>
  <c r="M49" i="5"/>
  <c r="L49" i="5"/>
  <c r="K49" i="5"/>
  <c r="P48" i="5"/>
  <c r="O48" i="5"/>
  <c r="N48" i="5"/>
  <c r="M48" i="5"/>
  <c r="L48" i="5"/>
  <c r="K48" i="5"/>
  <c r="P47" i="5"/>
  <c r="O47" i="5"/>
  <c r="N47" i="5"/>
  <c r="M47" i="5"/>
  <c r="L47" i="5"/>
  <c r="K47" i="5"/>
  <c r="P46" i="5"/>
  <c r="O46" i="5"/>
  <c r="N46" i="5"/>
  <c r="M46" i="5"/>
  <c r="L46" i="5"/>
  <c r="K46" i="5"/>
  <c r="P45" i="5"/>
  <c r="O45" i="5"/>
  <c r="N45" i="5"/>
  <c r="M45" i="5"/>
  <c r="L45" i="5"/>
  <c r="K45" i="5"/>
  <c r="P44" i="5"/>
  <c r="O44" i="5"/>
  <c r="N44" i="5"/>
  <c r="M44" i="5"/>
  <c r="L44" i="5"/>
  <c r="K44" i="5"/>
  <c r="P43" i="5"/>
  <c r="O43" i="5"/>
  <c r="N43" i="5"/>
  <c r="M43" i="5"/>
  <c r="L43" i="5"/>
  <c r="K43" i="5"/>
  <c r="P42" i="5"/>
  <c r="O42" i="5"/>
  <c r="N42" i="5"/>
  <c r="M42" i="5"/>
  <c r="L42" i="5"/>
  <c r="K42" i="5"/>
  <c r="P41" i="5"/>
  <c r="O41" i="5"/>
  <c r="N41" i="5"/>
  <c r="M41" i="5"/>
  <c r="L41" i="5"/>
  <c r="K41" i="5"/>
  <c r="P40" i="5"/>
  <c r="O40" i="5"/>
  <c r="N40" i="5"/>
  <c r="M40" i="5"/>
  <c r="L40" i="5"/>
  <c r="K40" i="5"/>
  <c r="P39" i="5"/>
  <c r="O39" i="5"/>
  <c r="N39" i="5"/>
  <c r="M39" i="5"/>
  <c r="L39" i="5"/>
  <c r="K39" i="5"/>
  <c r="P38" i="5"/>
  <c r="O38" i="5"/>
  <c r="N38" i="5"/>
  <c r="M38" i="5"/>
  <c r="L38" i="5"/>
  <c r="K38" i="5"/>
  <c r="P37" i="5"/>
  <c r="O37" i="5"/>
  <c r="N37" i="5"/>
  <c r="M37" i="5"/>
  <c r="L37" i="5"/>
  <c r="K37" i="5"/>
  <c r="P36" i="5"/>
  <c r="O36" i="5"/>
  <c r="N36" i="5"/>
  <c r="M36" i="5"/>
  <c r="L36" i="5"/>
  <c r="K36" i="5"/>
  <c r="P35" i="5"/>
  <c r="O35" i="5"/>
  <c r="N35" i="5"/>
  <c r="M35" i="5"/>
  <c r="L35" i="5"/>
  <c r="K35" i="5"/>
  <c r="P34" i="5"/>
  <c r="O34" i="5"/>
  <c r="N34" i="5"/>
  <c r="M34" i="5"/>
  <c r="L34" i="5"/>
  <c r="K34" i="5"/>
  <c r="P33" i="5"/>
  <c r="O33" i="5"/>
  <c r="N33" i="5"/>
  <c r="M33" i="5"/>
  <c r="L33" i="5"/>
  <c r="K33" i="5"/>
  <c r="P32" i="5"/>
  <c r="O32" i="5"/>
  <c r="N32" i="5"/>
  <c r="M32" i="5"/>
  <c r="L32" i="5"/>
  <c r="K32" i="5"/>
  <c r="P31" i="5"/>
  <c r="O31" i="5"/>
  <c r="N31" i="5"/>
  <c r="M31" i="5"/>
  <c r="L31" i="5"/>
  <c r="K31" i="5"/>
  <c r="P30" i="5"/>
  <c r="O30" i="5"/>
  <c r="N30" i="5"/>
  <c r="M30" i="5"/>
  <c r="L30" i="5"/>
  <c r="K30" i="5"/>
  <c r="L62" i="6" l="1"/>
  <c r="L69" i="6" s="1"/>
  <c r="L83" i="6" s="1"/>
  <c r="L84" i="6" s="1"/>
  <c r="L86" i="6" s="1"/>
  <c r="P62" i="6"/>
  <c r="P69" i="6" s="1"/>
  <c r="P83" i="6" s="1"/>
  <c r="P84" i="6" s="1"/>
  <c r="P86" i="6" s="1"/>
  <c r="L62" i="5"/>
  <c r="L69" i="5" s="1"/>
  <c r="L84" i="5" s="1"/>
  <c r="L85" i="5" s="1"/>
  <c r="L87" i="5" s="1"/>
  <c r="M62" i="5"/>
  <c r="M69" i="5" s="1"/>
  <c r="M84" i="5" s="1"/>
  <c r="M85" i="5" s="1"/>
  <c r="M87" i="5" s="1"/>
  <c r="P62" i="5"/>
  <c r="P69" i="5" s="1"/>
  <c r="P84" i="5" s="1"/>
  <c r="P85" i="5" s="1"/>
  <c r="P87" i="5" s="1"/>
  <c r="N62" i="5"/>
  <c r="N69" i="5" s="1"/>
  <c r="N84" i="5" s="1"/>
  <c r="N85" i="5" s="1"/>
  <c r="N87" i="5" s="1"/>
  <c r="O62" i="5"/>
  <c r="O69" i="5" s="1"/>
  <c r="O84" i="5" s="1"/>
  <c r="O85" i="5" s="1"/>
  <c r="O87" i="5" s="1"/>
  <c r="N62" i="6"/>
  <c r="N69" i="6" s="1"/>
  <c r="N83" i="6" s="1"/>
  <c r="N84" i="6" s="1"/>
  <c r="N86" i="6" s="1"/>
  <c r="K62" i="5"/>
  <c r="K69" i="5" s="1"/>
  <c r="K84" i="5" s="1"/>
  <c r="K85" i="5" s="1"/>
  <c r="K87" i="5" s="1"/>
  <c r="K62" i="6"/>
  <c r="K69" i="6" s="1"/>
  <c r="K83" i="6" s="1"/>
  <c r="K84" i="6" s="1"/>
  <c r="K86" i="6" s="1"/>
  <c r="O62" i="6"/>
  <c r="O69" i="6" s="1"/>
  <c r="O83" i="6" s="1"/>
  <c r="O84" i="6" s="1"/>
  <c r="O86" i="6" s="1"/>
  <c r="A90" i="6"/>
  <c r="E88" i="6" l="1"/>
  <c r="O88" i="6" s="1"/>
  <c r="E89" i="5"/>
  <c r="O89" i="5" s="1"/>
  <c r="A91" i="5"/>
</calcChain>
</file>

<file path=xl/sharedStrings.xml><?xml version="1.0" encoding="utf-8"?>
<sst xmlns="http://schemas.openxmlformats.org/spreadsheetml/2006/main" count="400" uniqueCount="133">
  <si>
    <t>Dari</t>
  </si>
  <si>
    <t>Hingga</t>
  </si>
  <si>
    <t>Hari Biasa</t>
  </si>
  <si>
    <t>Hari</t>
  </si>
  <si>
    <t>Ringkasan Butir-Butir Tugas</t>
  </si>
  <si>
    <t>RM</t>
  </si>
  <si>
    <t>JUMLAH</t>
  </si>
  <si>
    <t>KETERANGAN TUNTUTAN KERJA LEBIH MASA</t>
  </si>
  <si>
    <t>Pagi</t>
  </si>
  <si>
    <t>Petang</t>
  </si>
  <si>
    <t>Malam</t>
  </si>
  <si>
    <t>Tarikh:</t>
  </si>
  <si>
    <t>WAKTU KERJA LEBIH MASA</t>
  </si>
  <si>
    <t>Siang</t>
  </si>
  <si>
    <t>Hari Kelepasan Am</t>
  </si>
  <si>
    <t>NAMA BANK :</t>
  </si>
  <si>
    <t>WBB1</t>
  </si>
  <si>
    <t>WBB2</t>
  </si>
  <si>
    <t>WBB3</t>
  </si>
  <si>
    <t xml:space="preserve">Takrif Siang </t>
  </si>
  <si>
    <t xml:space="preserve">Takrif Malam </t>
  </si>
  <si>
    <t>Mula</t>
  </si>
  <si>
    <t>Tamat</t>
  </si>
  <si>
    <t>Waktu</t>
  </si>
  <si>
    <t>Masa</t>
  </si>
  <si>
    <t>Sila sertakan salinan penyata akaun / buku akaun bank yang masih aktif (Masih aktif - Sekurang-kurangnya 1 transaksi setahun).</t>
  </si>
  <si>
    <t>Sila sertakan salinan Penyata Gaji (Slip Gaji)</t>
  </si>
  <si>
    <t>(Amaun)</t>
  </si>
  <si>
    <t>PERAKUAN PENUNTUT:</t>
  </si>
  <si>
    <t>Pegawai Kump. A / Tertinggi G)</t>
  </si>
  <si>
    <t>Diakui tuntutan Elaun Lebih Masa yang melebihi 1/3 daripada gaji bulanan dibuat mengikut dan mematuhi syarat-syarat yang terkandung di perenggan 2 Surat Pekeliling Perkhidmatan Bil.21 Tahun 1977.</t>
  </si>
  <si>
    <t xml:space="preserve">Dengan ini saya mengaku selain daripada menjalankan tugas pada waktu kerja biasa saya juga diarah bertugas di luar waktu kerja biasa. Saya tidak diberi cuti dan saya juga tidak menuntut masa yang tidak dibenarkan jika "Menanggung Kerja". Diakui butir-butir di atas adalah benar. </t>
  </si>
  <si>
    <t>Diakui bahawa kerja-kerja di atas perlu di luar waktu kerja biasa dan disahkan bahawa penuntut tidak diberi cuti dan penuntut juga tidak menuntut masa yang tidak dibenarkan jika "Menanggung Kerja" dan kerja-kerja tersebut mesti dibuat secara berterusan dan beliau masih mempunyai baki cuti yang banyak. Perlaksanaan kerja-kerja ini adalah mematuhi syarat-syarat dan peraturan P.P.Bil.9 Tahun 1991.</t>
  </si>
  <si>
    <t>(06:00-22:00)</t>
  </si>
  <si>
    <t>(22:00-06:00)</t>
  </si>
  <si>
    <t>A</t>
  </si>
  <si>
    <t>B</t>
  </si>
  <si>
    <t>C</t>
  </si>
  <si>
    <t>D</t>
  </si>
  <si>
    <t>E</t>
  </si>
  <si>
    <t>F</t>
  </si>
  <si>
    <t>Kategori</t>
  </si>
  <si>
    <t>Kategori Hari</t>
  </si>
  <si>
    <t>Kadar Gandaan</t>
  </si>
  <si>
    <t>NO. AKAUN :</t>
  </si>
  <si>
    <t>NO. FAKS :</t>
  </si>
  <si>
    <t>NO TEL BIMBIT :</t>
  </si>
  <si>
    <t>NO TEL PEJABAT :</t>
  </si>
  <si>
    <t>NO. K.P (BARU) :</t>
  </si>
  <si>
    <t>NAMA :</t>
  </si>
  <si>
    <t>JAWATAN :</t>
  </si>
  <si>
    <t>NO. GAJI :</t>
  </si>
  <si>
    <t>GAJI POKOK :</t>
  </si>
  <si>
    <t>(313 Hari X 8 Jam)</t>
  </si>
  <si>
    <t>TAHUN :</t>
  </si>
  <si>
    <t>BAGI BULAN :</t>
  </si>
  <si>
    <t>Sila sertakan surat/memo/jadual kerja lebih masa</t>
  </si>
  <si>
    <t>Hari Rehat Biasa</t>
  </si>
  <si>
    <t>PERAKUAN KETUA JABATAN / PENYELIA:</t>
  </si>
  <si>
    <t>PENGESAHAN KETUA JABATAN (Jika tuntutan melebihi 1/3 daripada gaji pokok):</t>
  </si>
  <si>
    <t>Panduan menggunakan Borang Tuntutan Kerja Lebih Masa</t>
  </si>
  <si>
    <t>Masa tuntutan perlu disi mengikut format JJ:MM (J=Jam, :=pemisah jam/minit dan M=Minit)</t>
  </si>
  <si>
    <r>
      <rPr>
        <b/>
        <sz val="10"/>
        <rFont val="Albertus Medium"/>
        <family val="2"/>
      </rPr>
      <t>* Gaji Pokok</t>
    </r>
    <r>
      <rPr>
        <sz val="10"/>
        <rFont val="Albertus Medium"/>
        <family val="2"/>
      </rPr>
      <t xml:space="preserve"> adalah berdasarkan Penyata Gaji (Slip Gaji) yang sama dengan bulan tuntutan.</t>
    </r>
  </si>
  <si>
    <t>1/3 GAJI POKOK:</t>
  </si>
  <si>
    <t>Tuntutan kurang dari 1 jam sehari (masa tidak produktif) tidak digalakkan menuntut kecuali disahkan benar-benar perlu oleh penyelia &amp;</t>
  </si>
  <si>
    <t>(kerja lebih masa bersambung sebelum / selepas waktu kerja hakiki).</t>
  </si>
  <si>
    <t>Tandatangan Ketua Jabatan / Penyelia</t>
  </si>
  <si>
    <t>Tandatangan Yang Menuntut</t>
  </si>
  <si>
    <t>Tandatangan Pegawai</t>
  </si>
  <si>
    <t>(Amaun Dalam Perkataan)</t>
  </si>
  <si>
    <t>Sila sertakan salinan borang bekerja beperingkat (WBB) atau "jadual tugas giliran" jika bekerja mengikut masa syif.</t>
  </si>
  <si>
    <t>X</t>
  </si>
  <si>
    <t>EMEL :</t>
  </si>
  <si>
    <t>Formula Perkiraan Kadar Sejam</t>
  </si>
  <si>
    <t xml:space="preserve">Kadar Sejam : </t>
  </si>
  <si>
    <r>
      <t>(</t>
    </r>
    <r>
      <rPr>
        <b/>
        <u/>
        <sz val="8"/>
        <color indexed="12"/>
        <rFont val="Albertus Medium"/>
      </rPr>
      <t>Gaji Pokok</t>
    </r>
    <r>
      <rPr>
        <b/>
        <u/>
        <sz val="8"/>
        <rFont val="Albertus Medium"/>
      </rPr>
      <t xml:space="preserve">  x  12 Bulan)</t>
    </r>
  </si>
  <si>
    <t>Sila Tanda X</t>
  </si>
  <si>
    <t>Waktu Bekerja Mengikut Syif - Sila Tanda X</t>
  </si>
  <si>
    <t>Waktu Bekerja Berperingkat</t>
  </si>
  <si>
    <t>Takrif Siang / Malam</t>
  </si>
  <si>
    <t>Minggu 1</t>
  </si>
  <si>
    <t>Minggu 2</t>
  </si>
  <si>
    <t>Minggu 3</t>
  </si>
  <si>
    <t>Minggu 4</t>
  </si>
  <si>
    <t>Minggu 5</t>
  </si>
  <si>
    <t>Minggu 6</t>
  </si>
  <si>
    <t>JUMLAH DIBAWA DARI MUKA SURAT 1</t>
  </si>
  <si>
    <t>Jumlah Jam Sahaja</t>
  </si>
  <si>
    <r>
      <t>Jam</t>
    </r>
    <r>
      <rPr>
        <b/>
        <sz val="8"/>
        <rFont val="Albertus Medium"/>
      </rPr>
      <t>)</t>
    </r>
  </si>
  <si>
    <r>
      <rPr>
        <b/>
        <sz val="8"/>
        <rFont val="Albertus Medium"/>
      </rPr>
      <t>(</t>
    </r>
    <r>
      <rPr>
        <sz val="8"/>
        <rFont val="Albertus Medium"/>
        <family val="2"/>
      </rPr>
      <t>Kadar Sejam - RM</t>
    </r>
  </si>
  <si>
    <t>)          =</t>
  </si>
  <si>
    <r>
      <t>(</t>
    </r>
    <r>
      <rPr>
        <sz val="8"/>
        <rFont val="Albertus Medium"/>
        <family val="2"/>
      </rPr>
      <t>Jumlah Besar Jam Kerja  Lebih Masa</t>
    </r>
  </si>
  <si>
    <t>Jumlah Jam Kerja Lebih Masa</t>
  </si>
  <si>
    <t>Jumlah Jam Dan Minit</t>
  </si>
  <si>
    <t>Setiap tuntutan 8 jam tanpa henti ke atas perlu ditolak 1 jam (Jika surat pengesahan penyelia tiada diperolehi).</t>
  </si>
  <si>
    <t>760830-13-5855</t>
  </si>
  <si>
    <t>06267892</t>
  </si>
  <si>
    <t>086-312741</t>
  </si>
  <si>
    <t>abang@anm.gov.my</t>
  </si>
  <si>
    <t>013-5731309</t>
  </si>
  <si>
    <t>CIMB BANK BHD</t>
  </si>
  <si>
    <t>Tarikh, Hari (Day)</t>
  </si>
  <si>
    <t>1106-0071032-52-1</t>
  </si>
  <si>
    <r>
      <t xml:space="preserve">Ruangan bewarna biru perlu diisi / dilengkapkan. Ruangan yang tidak bewarna, pengiraan dibuat secara </t>
    </r>
    <r>
      <rPr>
        <i/>
        <sz val="10"/>
        <rFont val="Albertus Medium"/>
        <family val="2"/>
      </rPr>
      <t>"Auto"</t>
    </r>
    <r>
      <rPr>
        <sz val="10"/>
        <rFont val="Albertus Medium"/>
        <family val="2"/>
      </rPr>
      <t xml:space="preserve"> &amp; tidak dapat diubah.</t>
    </r>
  </si>
  <si>
    <t>CONTOH BIN EASY</t>
  </si>
  <si>
    <t>OGOS</t>
  </si>
  <si>
    <t>PEN. PEGAWAI TEKNOLOGI MAKLUMAT F32</t>
  </si>
  <si>
    <t>Percubaan</t>
  </si>
  <si>
    <t>Sila "enabled" "Macro Settings" bagi tujuan ejaan nombor kepada perkataan secara automatik.</t>
  </si>
  <si>
    <t>2018</t>
  </si>
  <si>
    <t>MUHAMMAD ABU BAKAR BIN ABDUL RAZAK</t>
  </si>
  <si>
    <t>890802 02 5785</t>
  </si>
  <si>
    <t>04 7001000</t>
  </si>
  <si>
    <t>abubakar.razak@anm.gov.my</t>
  </si>
  <si>
    <t>012 4260064</t>
  </si>
  <si>
    <t>04 7001011/1068</t>
  </si>
  <si>
    <t>CIMB</t>
  </si>
  <si>
    <t>7604085930</t>
  </si>
  <si>
    <t>PEMANDU KENDERAAN</t>
  </si>
  <si>
    <t>10684</t>
  </si>
  <si>
    <t>AMBIL DAN HANTAR PEG. JANM KE</t>
  </si>
  <si>
    <t>BAYVIEW BEACH RESORT.</t>
  </si>
  <si>
    <t>HANTAR PEG. JANM KE AIRPORT DAN</t>
  </si>
  <si>
    <t>AMBIL PEG. JANM KE PLAZA GURNEY</t>
  </si>
  <si>
    <t>HOTEL</t>
  </si>
  <si>
    <t xml:space="preserve">HANTAR PEGAWAI JANM DARI PLAZA </t>
  </si>
  <si>
    <t>GURNEY HOTEL KE AIRPORT.</t>
  </si>
  <si>
    <t xml:space="preserve">GURNEY HOTEL KE AIRPORT BALIK </t>
  </si>
  <si>
    <t xml:space="preserve"> SEMULA KE HOTEL DAN AMBIL LAGI</t>
  </si>
  <si>
    <t>PEGAWAI HANTAR KE AIRPORT HINGGA</t>
  </si>
  <si>
    <t>SELESAI.</t>
  </si>
  <si>
    <t>DISEMBER</t>
  </si>
  <si>
    <t>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</si>
</sst>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hh]:mm"/>
    <numFmt numFmtId="166" formatCode="dd\.mm\.yyyy"/>
    <numFmt numFmtId="167" formatCode="dd/mm/yy\=[$-409]ddd"/>
  </numFmts>
  <fonts count="21">
    <font>
      <sz val="10"/>
      <name val="Arial"/>
    </font>
    <font>
      <u/>
      <sz val="7.5"/>
      <color indexed="12"/>
      <name val="Arial"/>
      <family val="2"/>
    </font>
    <font>
      <sz val="8"/>
      <name val="Albertus Medium"/>
      <family val="2"/>
    </font>
    <font>
      <b/>
      <sz val="8"/>
      <name val="Albertus Medium"/>
      <family val="2"/>
    </font>
    <font>
      <sz val="10"/>
      <name val="Albertus Medium"/>
      <family val="2"/>
    </font>
    <font>
      <b/>
      <sz val="10"/>
      <name val="Albertus Medium"/>
      <family val="2"/>
    </font>
    <font>
      <b/>
      <u/>
      <sz val="10"/>
      <name val="Albertus Medium"/>
      <family val="2"/>
    </font>
    <font>
      <i/>
      <sz val="10"/>
      <name val="Albertus Medium"/>
      <family val="2"/>
    </font>
    <font>
      <sz val="7.5"/>
      <name val="Albertus Medium"/>
      <family val="2"/>
    </font>
    <font>
      <b/>
      <sz val="8"/>
      <name val="Albertus Medium"/>
      <family val="2"/>
    </font>
    <font>
      <b/>
      <sz val="8"/>
      <color indexed="12"/>
      <name val="Century Gothic"/>
      <family val="2"/>
    </font>
    <font>
      <sz val="8"/>
      <name val="Albertus Medium"/>
    </font>
    <font>
      <b/>
      <sz val="8"/>
      <name val="Albertus Medium"/>
    </font>
    <font>
      <b/>
      <u/>
      <sz val="8"/>
      <name val="Albertus Medium"/>
    </font>
    <font>
      <b/>
      <u/>
      <sz val="8"/>
      <color indexed="12"/>
      <name val="Albertus Medium"/>
    </font>
    <font>
      <b/>
      <sz val="8"/>
      <color rgb="FF00B050"/>
      <name val="Albertus Medium"/>
      <family val="2"/>
    </font>
    <font>
      <sz val="8"/>
      <color rgb="FF0000FF"/>
      <name val="Albertus Medium"/>
      <family val="2"/>
    </font>
    <font>
      <b/>
      <sz val="8"/>
      <color rgb="FF0000FF"/>
      <name val="Albertus Medium"/>
      <family val="2"/>
    </font>
    <font>
      <sz val="8"/>
      <color rgb="FF0000CC"/>
      <name val="Albertus Medium"/>
      <family val="2"/>
    </font>
    <font>
      <sz val="8"/>
      <color rgb="FF00B050"/>
      <name val="Albertus Medium"/>
      <family val="2"/>
    </font>
    <font>
      <b/>
      <sz val="8"/>
      <color rgb="FF0000FF"/>
      <name val="Century Gothic"/>
      <family val="2"/>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59999389629810485"/>
        <bgColor indexed="64"/>
      </patternFill>
    </fill>
  </fills>
  <borders count="34">
    <border>
      <left/>
      <right/>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alignment vertical="top"/>
      <protection locked="0"/>
    </xf>
  </cellStyleXfs>
  <cellXfs count="197">
    <xf numFmtId="0" fontId="0" fillId="0" borderId="0" xfId="0"/>
    <xf numFmtId="0" fontId="2" fillId="0" borderId="1" xfId="0" applyFont="1" applyBorder="1" applyAlignment="1">
      <alignment horizontal="center"/>
    </xf>
    <xf numFmtId="0" fontId="2" fillId="0" borderId="0" xfId="0" applyFont="1"/>
    <xf numFmtId="0" fontId="2" fillId="0" borderId="0" xfId="0" applyFont="1" applyBorder="1"/>
    <xf numFmtId="0" fontId="2" fillId="0" borderId="0" xfId="0" applyFont="1" applyFill="1" applyBorder="1"/>
    <xf numFmtId="0" fontId="2" fillId="0" borderId="0" xfId="0" applyFont="1" applyAlignment="1">
      <alignment horizontal="center"/>
    </xf>
    <xf numFmtId="0" fontId="3" fillId="0" borderId="0" xfId="0" applyFont="1"/>
    <xf numFmtId="0" fontId="3" fillId="0" borderId="0" xfId="0" applyFont="1" applyBorder="1"/>
    <xf numFmtId="0" fontId="2" fillId="0" borderId="0" xfId="0" quotePrefix="1" applyFont="1" applyBorder="1" applyAlignment="1">
      <alignment horizontal="right"/>
    </xf>
    <xf numFmtId="0" fontId="2" fillId="0" borderId="2" xfId="0" applyFont="1" applyBorder="1"/>
    <xf numFmtId="0" fontId="2" fillId="0" borderId="3" xfId="0" applyFont="1" applyBorder="1" applyAlignment="1">
      <alignment vertical="center"/>
    </xf>
    <xf numFmtId="0" fontId="3" fillId="0" borderId="0" xfId="0" applyFont="1" applyAlignment="1">
      <alignment horizontal="center"/>
    </xf>
    <xf numFmtId="0" fontId="2" fillId="0" borderId="0" xfId="0" applyFont="1" applyFill="1"/>
    <xf numFmtId="0" fontId="2" fillId="0" borderId="0" xfId="0" applyFont="1" applyAlignment="1">
      <alignment horizontal="left"/>
    </xf>
    <xf numFmtId="0" fontId="2" fillId="0" borderId="0" xfId="0" applyFont="1" applyAlignment="1"/>
    <xf numFmtId="0" fontId="3" fillId="0" borderId="0" xfId="0" applyFont="1" applyAlignment="1">
      <alignment horizontal="left" vertical="center"/>
    </xf>
    <xf numFmtId="4" fontId="3" fillId="0" borderId="0" xfId="0" applyNumberFormat="1" applyFont="1" applyBorder="1" applyAlignment="1">
      <alignment horizontal="right" vertical="center"/>
    </xf>
    <xf numFmtId="0" fontId="3" fillId="0" borderId="0" xfId="0" applyFont="1" applyBorder="1" applyAlignment="1">
      <alignment horizontal="right" vertical="center"/>
    </xf>
    <xf numFmtId="0" fontId="3" fillId="0" borderId="0" xfId="0" applyFont="1" applyBorder="1" applyAlignment="1">
      <alignment vertical="center"/>
    </xf>
    <xf numFmtId="0" fontId="2" fillId="0" borderId="3" xfId="0" applyFont="1" applyBorder="1" applyAlignment="1">
      <alignment horizontal="center"/>
    </xf>
    <xf numFmtId="2" fontId="2" fillId="0" borderId="0" xfId="0" applyNumberFormat="1" applyFont="1" applyFill="1"/>
    <xf numFmtId="2" fontId="2" fillId="0" borderId="0" xfId="0" applyNumberFormat="1" applyFont="1"/>
    <xf numFmtId="2" fontId="3" fillId="0" borderId="0" xfId="0" applyNumberFormat="1" applyFont="1" applyBorder="1" applyAlignment="1">
      <alignment horizontal="left"/>
    </xf>
    <xf numFmtId="0" fontId="2" fillId="0" borderId="0" xfId="0" applyFont="1" applyFill="1" applyAlignment="1">
      <alignment horizontal="left"/>
    </xf>
    <xf numFmtId="0" fontId="2" fillId="0" borderId="0" xfId="0" applyFont="1" applyBorder="1" applyAlignment="1">
      <alignment horizontal="left"/>
    </xf>
    <xf numFmtId="0" fontId="2" fillId="0" borderId="0" xfId="0" applyFont="1" applyBorder="1" applyAlignment="1"/>
    <xf numFmtId="165" fontId="2" fillId="0" borderId="3" xfId="0" applyNumberFormat="1" applyFont="1" applyBorder="1" applyAlignment="1">
      <alignment horizontal="center" vertical="center"/>
    </xf>
    <xf numFmtId="0" fontId="3" fillId="0" borderId="0" xfId="0" applyFont="1" applyAlignment="1"/>
    <xf numFmtId="0" fontId="2" fillId="0" borderId="3" xfId="0" quotePrefix="1" applyFont="1" applyBorder="1" applyAlignment="1">
      <alignment horizontal="center"/>
    </xf>
    <xf numFmtId="0" fontId="3" fillId="0" borderId="3" xfId="0" applyFont="1" applyBorder="1" applyAlignment="1">
      <alignment horizontal="center"/>
    </xf>
    <xf numFmtId="165" fontId="2" fillId="0" borderId="3" xfId="0" quotePrefix="1" applyNumberFormat="1" applyFont="1" applyBorder="1" applyAlignment="1">
      <alignment horizontal="center"/>
    </xf>
    <xf numFmtId="165" fontId="2" fillId="0" borderId="3" xfId="0" quotePrefix="1" applyNumberFormat="1" applyFont="1" applyBorder="1" applyAlignment="1">
      <alignment horizontal="center" vertical="center"/>
    </xf>
    <xf numFmtId="0" fontId="3" fillId="0" borderId="3" xfId="0" applyFont="1" applyBorder="1" applyAlignment="1"/>
    <xf numFmtId="0" fontId="4" fillId="0" borderId="0" xfId="0" applyFont="1"/>
    <xf numFmtId="0" fontId="5" fillId="0" borderId="0" xfId="0" applyFont="1"/>
    <xf numFmtId="4" fontId="3" fillId="2" borderId="0" xfId="0" applyNumberFormat="1" applyFont="1" applyFill="1" applyBorder="1" applyAlignment="1"/>
    <xf numFmtId="2" fontId="3" fillId="0" borderId="0" xfId="0" applyNumberFormat="1" applyFont="1" applyBorder="1" applyAlignment="1"/>
    <xf numFmtId="0" fontId="2" fillId="2" borderId="0" xfId="0" applyFont="1" applyFill="1" applyBorder="1" applyAlignment="1">
      <alignment horizontal="left"/>
    </xf>
    <xf numFmtId="0" fontId="2" fillId="2" borderId="0" xfId="0" applyFont="1" applyFill="1" applyBorder="1"/>
    <xf numFmtId="0" fontId="4" fillId="3" borderId="0" xfId="0" applyFont="1" applyFill="1"/>
    <xf numFmtId="0" fontId="5" fillId="3" borderId="0" xfId="0" applyFont="1" applyFill="1"/>
    <xf numFmtId="0" fontId="6" fillId="3" borderId="4" xfId="0" applyFont="1" applyFill="1" applyBorder="1"/>
    <xf numFmtId="0" fontId="6" fillId="3" borderId="0" xfId="0" applyFont="1" applyFill="1" applyBorder="1"/>
    <xf numFmtId="0" fontId="4" fillId="3" borderId="0" xfId="0" applyFont="1" applyFill="1" applyBorder="1" applyAlignment="1">
      <alignment horizontal="left" vertical="center"/>
    </xf>
    <xf numFmtId="0" fontId="4" fillId="3" borderId="0" xfId="0" quotePrefix="1" applyFont="1" applyFill="1"/>
    <xf numFmtId="0" fontId="3" fillId="0" borderId="0" xfId="0" applyFont="1" applyBorder="1" applyAlignment="1">
      <alignment horizontal="right" vertical="center" indent="1"/>
    </xf>
    <xf numFmtId="0" fontId="2" fillId="2" borderId="0" xfId="0" applyFont="1" applyFill="1"/>
    <xf numFmtId="0" fontId="2" fillId="2" borderId="4" xfId="0" applyFont="1" applyFill="1" applyBorder="1"/>
    <xf numFmtId="0" fontId="15" fillId="0" borderId="5"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5" fillId="0" borderId="1" xfId="0" applyFont="1" applyBorder="1" applyAlignment="1">
      <alignment horizontal="center" vertical="center"/>
    </xf>
    <xf numFmtId="0" fontId="15" fillId="0" borderId="3" xfId="0" applyFont="1" applyBorder="1" applyAlignment="1">
      <alignment horizontal="center" vertical="center"/>
    </xf>
    <xf numFmtId="166" fontId="9" fillId="2" borderId="0" xfId="0" applyNumberFormat="1" applyFont="1" applyFill="1" applyBorder="1" applyAlignment="1" applyProtection="1">
      <alignment horizontal="left"/>
      <protection locked="0"/>
    </xf>
    <xf numFmtId="14" fontId="16" fillId="2" borderId="4" xfId="0" applyNumberFormat="1" applyFont="1" applyFill="1" applyBorder="1" applyAlignment="1" applyProtection="1">
      <protection locked="0"/>
    </xf>
    <xf numFmtId="14" fontId="16" fillId="2" borderId="0" xfId="0" applyNumberFormat="1" applyFont="1" applyFill="1" applyBorder="1" applyAlignment="1" applyProtection="1">
      <protection locked="0"/>
    </xf>
    <xf numFmtId="0" fontId="17" fillId="0" borderId="3" xfId="0" applyFont="1" applyBorder="1" applyAlignment="1">
      <alignment horizontal="center" vertical="center"/>
    </xf>
    <xf numFmtId="0" fontId="3" fillId="0" borderId="0" xfId="0" quotePrefix="1" applyFont="1" applyAlignment="1">
      <alignment horizontal="center"/>
    </xf>
    <xf numFmtId="0" fontId="2" fillId="0" borderId="0" xfId="0" applyFont="1" applyBorder="1" applyAlignment="1">
      <alignment horizontal="justify" vertical="top" wrapText="1"/>
    </xf>
    <xf numFmtId="0" fontId="15" fillId="0" borderId="3" xfId="0" applyFont="1" applyBorder="1" applyAlignment="1">
      <alignment horizontal="center" vertical="center" wrapText="1"/>
    </xf>
    <xf numFmtId="0" fontId="2" fillId="2" borderId="0" xfId="0" quotePrefix="1" applyFont="1" applyFill="1" applyBorder="1" applyAlignment="1">
      <alignment horizontal="center"/>
    </xf>
    <xf numFmtId="49" fontId="17" fillId="2" borderId="0" xfId="0" applyNumberFormat="1" applyFont="1" applyFill="1" applyBorder="1" applyAlignment="1" applyProtection="1">
      <alignment horizontal="center" vertical="center"/>
      <protection locked="0"/>
    </xf>
    <xf numFmtId="165" fontId="18" fillId="2" borderId="0" xfId="0" applyNumberFormat="1" applyFont="1" applyFill="1" applyBorder="1" applyAlignment="1" applyProtection="1">
      <alignment horizontal="center"/>
      <protection locked="0"/>
    </xf>
    <xf numFmtId="0" fontId="3" fillId="0" borderId="8" xfId="0" applyFont="1" applyBorder="1" applyAlignment="1">
      <alignment horizontal="center"/>
    </xf>
    <xf numFmtId="0" fontId="17" fillId="0" borderId="9" xfId="0" applyFont="1" applyBorder="1" applyAlignment="1">
      <alignment horizontal="center" vertical="center"/>
    </xf>
    <xf numFmtId="0" fontId="2" fillId="0" borderId="8" xfId="0" quotePrefix="1" applyFont="1" applyBorder="1" applyAlignment="1">
      <alignment horizontal="center"/>
    </xf>
    <xf numFmtId="0" fontId="2" fillId="0" borderId="10" xfId="0" applyFont="1" applyBorder="1" applyAlignment="1">
      <alignment horizontal="center"/>
    </xf>
    <xf numFmtId="165" fontId="2" fillId="0" borderId="11" xfId="0" quotePrefix="1" applyNumberFormat="1" applyFont="1" applyBorder="1" applyAlignment="1">
      <alignment horizontal="center"/>
    </xf>
    <xf numFmtId="165" fontId="2" fillId="0" borderId="11" xfId="0" quotePrefix="1" applyNumberFormat="1" applyFont="1" applyBorder="1" applyAlignment="1">
      <alignment horizontal="center" vertical="center"/>
    </xf>
    <xf numFmtId="0" fontId="17" fillId="0" borderId="12" xfId="0" applyFont="1" applyBorder="1" applyAlignment="1">
      <alignment horizontal="center" vertical="center"/>
    </xf>
    <xf numFmtId="0" fontId="2" fillId="0" borderId="10" xfId="0" quotePrefix="1" applyFont="1" applyBorder="1" applyAlignment="1">
      <alignment horizontal="center"/>
    </xf>
    <xf numFmtId="0" fontId="2" fillId="0" borderId="11" xfId="0" quotePrefix="1" applyFont="1" applyBorder="1" applyAlignment="1">
      <alignment horizontal="center"/>
    </xf>
    <xf numFmtId="0" fontId="2" fillId="0" borderId="13" xfId="0" applyFont="1" applyBorder="1"/>
    <xf numFmtId="0" fontId="2" fillId="0" borderId="14" xfId="0" applyFont="1" applyBorder="1"/>
    <xf numFmtId="0" fontId="2" fillId="0" borderId="15" xfId="0" applyFont="1" applyBorder="1"/>
    <xf numFmtId="0" fontId="3" fillId="0" borderId="15" xfId="0" applyFont="1" applyBorder="1"/>
    <xf numFmtId="0" fontId="3" fillId="0" borderId="2" xfId="0" applyFont="1" applyBorder="1"/>
    <xf numFmtId="0" fontId="2" fillId="0" borderId="16" xfId="0" applyFont="1" applyBorder="1"/>
    <xf numFmtId="0" fontId="2" fillId="0" borderId="17" xfId="0" applyFont="1" applyBorder="1"/>
    <xf numFmtId="49" fontId="17" fillId="3" borderId="12" xfId="0" applyNumberFormat="1" applyFont="1" applyFill="1" applyBorder="1" applyAlignment="1" applyProtection="1">
      <alignment horizontal="center" vertical="center"/>
      <protection locked="0"/>
    </xf>
    <xf numFmtId="49" fontId="17" fillId="3" borderId="18" xfId="0" applyNumberFormat="1" applyFont="1" applyFill="1" applyBorder="1" applyAlignment="1" applyProtection="1">
      <alignment horizontal="center" vertical="center"/>
      <protection locked="0"/>
    </xf>
    <xf numFmtId="165" fontId="18" fillId="3" borderId="3" xfId="0" applyNumberFormat="1" applyFont="1" applyFill="1" applyBorder="1" applyAlignment="1" applyProtection="1">
      <alignment horizontal="center"/>
      <protection locked="0"/>
    </xf>
    <xf numFmtId="165" fontId="18" fillId="3" borderId="3" xfId="0" applyNumberFormat="1" applyFont="1" applyFill="1" applyBorder="1" applyAlignment="1" applyProtection="1">
      <alignment horizontal="center" vertical="center"/>
      <protection locked="0"/>
    </xf>
    <xf numFmtId="49" fontId="17" fillId="3" borderId="3" xfId="0" applyNumberFormat="1" applyFont="1" applyFill="1" applyBorder="1" applyAlignment="1" applyProtection="1">
      <alignment horizontal="center" vertical="center"/>
      <protection locked="0"/>
    </xf>
    <xf numFmtId="49" fontId="17" fillId="3" borderId="9" xfId="0" applyNumberFormat="1" applyFont="1" applyFill="1" applyBorder="1" applyAlignment="1" applyProtection="1">
      <alignment horizontal="center" vertical="center"/>
      <protection locked="0"/>
    </xf>
    <xf numFmtId="165" fontId="18" fillId="3" borderId="11" xfId="0" applyNumberFormat="1" applyFont="1" applyFill="1" applyBorder="1" applyAlignment="1" applyProtection="1">
      <alignment horizontal="center"/>
      <protection locked="0"/>
    </xf>
    <xf numFmtId="49" fontId="17" fillId="3" borderId="11" xfId="0" applyNumberFormat="1" applyFont="1" applyFill="1" applyBorder="1" applyAlignment="1" applyProtection="1">
      <alignment horizontal="center" vertical="center"/>
      <protection locked="0"/>
    </xf>
    <xf numFmtId="49" fontId="17" fillId="3" borderId="19" xfId="0" applyNumberFormat="1" applyFont="1" applyFill="1" applyBorder="1" applyAlignment="1" applyProtection="1">
      <alignment horizontal="center" vertical="center"/>
      <protection locked="0"/>
    </xf>
    <xf numFmtId="4" fontId="3" fillId="0" borderId="0" xfId="0" quotePrefix="1" applyNumberFormat="1" applyFont="1" applyBorder="1" applyAlignment="1">
      <alignment horizontal="center"/>
    </xf>
    <xf numFmtId="0" fontId="12" fillId="0" borderId="0" xfId="0" quotePrefix="1" applyFont="1" applyBorder="1" applyAlignment="1">
      <alignment horizontal="left"/>
    </xf>
    <xf numFmtId="0" fontId="12" fillId="0" borderId="0" xfId="0" applyFont="1" applyFill="1" applyBorder="1" applyAlignment="1">
      <alignment horizontal="center"/>
    </xf>
    <xf numFmtId="165" fontId="12" fillId="0" borderId="0" xfId="0" applyNumberFormat="1" applyFont="1" applyBorder="1" applyAlignment="1">
      <alignment horizontal="center" vertical="center"/>
    </xf>
    <xf numFmtId="0" fontId="19" fillId="3" borderId="7" xfId="0" applyNumberFormat="1" applyFont="1" applyFill="1" applyBorder="1" applyAlignment="1" applyProtection="1">
      <alignment horizontal="center" vertical="center"/>
      <protection locked="0"/>
    </xf>
    <xf numFmtId="165" fontId="16" fillId="3" borderId="7" xfId="0" applyNumberFormat="1" applyFont="1" applyFill="1" applyBorder="1" applyAlignment="1" applyProtection="1">
      <alignment horizontal="center" vertical="center"/>
      <protection locked="0"/>
    </xf>
    <xf numFmtId="165" fontId="11" fillId="0" borderId="7" xfId="0" applyNumberFormat="1" applyFont="1" applyBorder="1" applyAlignment="1" applyProtection="1">
      <alignment horizontal="center" vertical="center"/>
      <protection hidden="1"/>
    </xf>
    <xf numFmtId="165" fontId="12" fillId="0" borderId="3" xfId="0" applyNumberFormat="1" applyFont="1" applyBorder="1" applyAlignment="1" applyProtection="1">
      <alignment horizontal="center" vertical="center"/>
      <protection hidden="1"/>
    </xf>
    <xf numFmtId="165" fontId="12" fillId="0" borderId="7" xfId="0" applyNumberFormat="1" applyFont="1" applyBorder="1" applyAlignment="1" applyProtection="1">
      <alignment horizontal="center" vertical="center"/>
      <protection hidden="1"/>
    </xf>
    <xf numFmtId="165" fontId="12" fillId="0" borderId="20" xfId="0" applyNumberFormat="1" applyFont="1" applyBorder="1" applyAlignment="1" applyProtection="1">
      <alignment horizontal="center" vertical="center"/>
      <protection hidden="1"/>
    </xf>
    <xf numFmtId="2" fontId="12" fillId="0" borderId="3" xfId="0" applyNumberFormat="1" applyFont="1" applyBorder="1" applyAlignment="1" applyProtection="1">
      <alignment horizontal="center" vertical="center"/>
      <protection hidden="1"/>
    </xf>
    <xf numFmtId="4" fontId="12" fillId="0" borderId="1" xfId="0" applyNumberFormat="1" applyFont="1" applyBorder="1" applyAlignment="1" applyProtection="1">
      <alignment horizontal="center" vertical="center"/>
      <protection hidden="1"/>
    </xf>
    <xf numFmtId="164" fontId="15" fillId="0" borderId="7" xfId="0" applyNumberFormat="1" applyFont="1" applyBorder="1" applyAlignment="1" applyProtection="1">
      <alignment horizontal="center" vertical="center"/>
      <protection hidden="1"/>
    </xf>
    <xf numFmtId="0" fontId="2" fillId="0" borderId="0" xfId="0" applyFont="1" applyAlignment="1">
      <alignment horizontal="left"/>
    </xf>
    <xf numFmtId="49" fontId="17" fillId="3" borderId="4" xfId="0" applyNumberFormat="1" applyFont="1" applyFill="1" applyBorder="1" applyAlignment="1" applyProtection="1">
      <alignment horizontal="left" vertical="center"/>
      <protection locked="0"/>
    </xf>
    <xf numFmtId="0" fontId="2" fillId="0" borderId="0" xfId="0" quotePrefix="1" applyFont="1" applyAlignment="1">
      <alignment horizontal="left"/>
    </xf>
    <xf numFmtId="4" fontId="17" fillId="3" borderId="22" xfId="0" applyNumberFormat="1" applyFont="1" applyFill="1" applyBorder="1" applyAlignment="1" applyProtection="1">
      <alignment horizontal="left" vertical="center"/>
      <protection locked="0"/>
    </xf>
    <xf numFmtId="49" fontId="10" fillId="3" borderId="4" xfId="1" applyNumberFormat="1" applyFont="1" applyFill="1" applyBorder="1" applyAlignment="1" applyProtection="1">
      <alignment horizontal="left" vertical="center"/>
      <protection locked="0"/>
    </xf>
    <xf numFmtId="49" fontId="20" fillId="3" borderId="4" xfId="0" applyNumberFormat="1" applyFont="1" applyFill="1" applyBorder="1" applyAlignment="1" applyProtection="1">
      <alignment horizontal="left" vertical="center"/>
      <protection locked="0"/>
    </xf>
    <xf numFmtId="0" fontId="11" fillId="0" borderId="0" xfId="0" applyFont="1" applyAlignment="1">
      <alignment horizontal="left"/>
    </xf>
    <xf numFmtId="4" fontId="3" fillId="2" borderId="22" xfId="0" applyNumberFormat="1" applyFont="1" applyFill="1" applyBorder="1" applyAlignment="1" applyProtection="1">
      <alignment horizontal="left" vertical="center"/>
      <protection hidden="1"/>
    </xf>
    <xf numFmtId="0" fontId="3" fillId="0" borderId="0" xfId="0" applyFont="1" applyBorder="1" applyAlignment="1">
      <alignment horizontal="center"/>
    </xf>
    <xf numFmtId="0" fontId="3" fillId="0" borderId="0" xfId="0" applyFont="1" applyAlignment="1">
      <alignment horizontal="right"/>
    </xf>
    <xf numFmtId="49" fontId="17" fillId="3" borderId="4" xfId="0" applyNumberFormat="1" applyFont="1" applyFill="1" applyBorder="1" applyAlignment="1" applyProtection="1">
      <alignment horizontal="left"/>
      <protection locked="0"/>
    </xf>
    <xf numFmtId="0" fontId="17" fillId="3" borderId="4" xfId="0" applyFont="1" applyFill="1" applyBorder="1" applyAlignment="1" applyProtection="1">
      <alignment horizontal="left" vertical="center"/>
      <protection locked="0"/>
    </xf>
    <xf numFmtId="0" fontId="2" fillId="0" borderId="0" xfId="0" applyFont="1" applyAlignment="1">
      <alignment horizontal="left" vertical="center"/>
    </xf>
    <xf numFmtId="49" fontId="17" fillId="3" borderId="22" xfId="0" applyNumberFormat="1" applyFont="1" applyFill="1" applyBorder="1" applyAlignment="1" applyProtection="1">
      <alignment horizontal="left" vertical="center"/>
      <protection locked="0"/>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2" fillId="0" borderId="0" xfId="0" applyFont="1" applyAlignment="1"/>
    <xf numFmtId="0" fontId="13" fillId="0" borderId="16" xfId="0" quotePrefix="1" applyFont="1" applyBorder="1" applyAlignment="1">
      <alignment horizontal="center"/>
    </xf>
    <xf numFmtId="0" fontId="13" fillId="0" borderId="2" xfId="0" quotePrefix="1" applyFont="1" applyBorder="1" applyAlignment="1">
      <alignment horizontal="center"/>
    </xf>
    <xf numFmtId="0" fontId="13" fillId="0" borderId="17" xfId="0" quotePrefix="1" applyFont="1" applyBorder="1" applyAlignment="1">
      <alignment horizontal="center"/>
    </xf>
    <xf numFmtId="0" fontId="12" fillId="0" borderId="14" xfId="0" quotePrefix="1" applyFont="1" applyBorder="1" applyAlignment="1">
      <alignment horizontal="center" vertical="top"/>
    </xf>
    <xf numFmtId="0" fontId="12" fillId="0" borderId="15" xfId="0" quotePrefix="1" applyFont="1" applyBorder="1" applyAlignment="1">
      <alignment horizontal="center" vertical="top"/>
    </xf>
    <xf numFmtId="0" fontId="12" fillId="0" borderId="13" xfId="0" quotePrefix="1" applyFont="1" applyBorder="1" applyAlignment="1">
      <alignment horizontal="center" vertical="top"/>
    </xf>
    <xf numFmtId="0" fontId="12" fillId="0" borderId="26" xfId="0" applyFont="1" applyBorder="1" applyAlignment="1">
      <alignment horizontal="center"/>
    </xf>
    <xf numFmtId="0" fontId="12" fillId="0" borderId="27" xfId="0" applyFont="1"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xf numFmtId="0" fontId="3" fillId="4" borderId="8" xfId="0" applyFont="1" applyFill="1" applyBorder="1" applyAlignment="1">
      <alignment horizontal="center"/>
    </xf>
    <xf numFmtId="0" fontId="3" fillId="4" borderId="3" xfId="0" applyFont="1" applyFill="1" applyBorder="1" applyAlignment="1">
      <alignment horizontal="center"/>
    </xf>
    <xf numFmtId="0" fontId="3" fillId="4" borderId="12" xfId="0" applyFont="1" applyFill="1" applyBorder="1" applyAlignment="1">
      <alignment horizontal="center"/>
    </xf>
    <xf numFmtId="0" fontId="3" fillId="5" borderId="8" xfId="0" applyFont="1" applyFill="1" applyBorder="1" applyAlignment="1">
      <alignment horizontal="center"/>
    </xf>
    <xf numFmtId="0" fontId="3" fillId="5" borderId="3" xfId="0" applyFont="1" applyFill="1" applyBorder="1" applyAlignment="1">
      <alignment horizontal="center"/>
    </xf>
    <xf numFmtId="0" fontId="3" fillId="5" borderId="9" xfId="0" applyFont="1" applyFill="1" applyBorder="1" applyAlignment="1">
      <alignment horizontal="center"/>
    </xf>
    <xf numFmtId="0" fontId="2" fillId="0" borderId="21" xfId="0" applyFont="1" applyBorder="1" applyAlignment="1">
      <alignment horizontal="left" vertical="center"/>
    </xf>
    <xf numFmtId="0" fontId="2" fillId="0" borderId="20" xfId="0" applyFont="1" applyBorder="1" applyAlignment="1">
      <alignment horizontal="left" vertical="center"/>
    </xf>
    <xf numFmtId="0" fontId="2" fillId="0" borderId="30"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2" fillId="0" borderId="21" xfId="0" applyFont="1" applyBorder="1" applyAlignment="1">
      <alignment horizontal="center" vertical="center"/>
    </xf>
    <xf numFmtId="0" fontId="2" fillId="0" borderId="2" xfId="0" applyFont="1" applyBorder="1" applyAlignment="1">
      <alignment horizontal="center" vertical="center"/>
    </xf>
    <xf numFmtId="0" fontId="2" fillId="0" borderId="20" xfId="0" applyFont="1" applyBorder="1" applyAlignment="1">
      <alignment horizontal="center" vertical="center"/>
    </xf>
    <xf numFmtId="0" fontId="2" fillId="0" borderId="30"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 xfId="0" applyFont="1" applyBorder="1" applyAlignment="1">
      <alignment horizontal="center" vertical="center"/>
    </xf>
    <xf numFmtId="0" fontId="2" fillId="0" borderId="33" xfId="0" applyFont="1" applyBorder="1" applyAlignment="1">
      <alignment horizontal="center" vertical="center"/>
    </xf>
    <xf numFmtId="0" fontId="8" fillId="0" borderId="30" xfId="0" quotePrefix="1" applyFont="1" applyBorder="1" applyAlignment="1">
      <alignment horizontal="center" vertical="center"/>
    </xf>
    <xf numFmtId="0" fontId="8" fillId="0" borderId="0" xfId="0" quotePrefix="1" applyFont="1" applyBorder="1" applyAlignment="1">
      <alignment horizontal="center" vertical="center"/>
    </xf>
    <xf numFmtId="0" fontId="8" fillId="0" borderId="31" xfId="0" quotePrefix="1" applyFont="1" applyBorder="1" applyAlignment="1">
      <alignment horizontal="center" vertical="center"/>
    </xf>
    <xf numFmtId="0" fontId="8" fillId="0" borderId="32" xfId="0" quotePrefix="1" applyFont="1" applyBorder="1" applyAlignment="1">
      <alignment horizontal="center" vertical="center"/>
    </xf>
    <xf numFmtId="0" fontId="8" fillId="0" borderId="4" xfId="0" quotePrefix="1" applyFont="1" applyBorder="1" applyAlignment="1">
      <alignment horizontal="center" vertical="center"/>
    </xf>
    <xf numFmtId="0" fontId="8" fillId="0" borderId="33" xfId="0" quotePrefix="1" applyFont="1" applyBorder="1" applyAlignment="1">
      <alignment horizontal="center" vertical="center"/>
    </xf>
    <xf numFmtId="0" fontId="15" fillId="0" borderId="12" xfId="0" applyFont="1" applyBorder="1" applyAlignment="1">
      <alignment horizontal="center" vertical="center" wrapText="1"/>
    </xf>
    <xf numFmtId="0" fontId="15" fillId="0" borderId="1" xfId="0" applyFont="1" applyBorder="1" applyAlignment="1">
      <alignment horizontal="center" vertical="center" wrapText="1"/>
    </xf>
    <xf numFmtId="167" fontId="16" fillId="3" borderId="3" xfId="0" quotePrefix="1" applyNumberFormat="1"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2" xfId="0" applyFont="1" applyFill="1" applyBorder="1" applyAlignment="1" applyProtection="1">
      <alignment horizontal="left" vertical="center"/>
      <protection locked="0"/>
    </xf>
    <xf numFmtId="0" fontId="16" fillId="3" borderId="20" xfId="0" applyFont="1" applyFill="1" applyBorder="1" applyAlignment="1" applyProtection="1">
      <alignment horizontal="left" vertical="center"/>
      <protection locked="0"/>
    </xf>
    <xf numFmtId="0" fontId="16" fillId="3" borderId="12" xfId="0" applyFont="1" applyFill="1" applyBorder="1" applyAlignment="1" applyProtection="1">
      <alignment horizontal="left" vertical="center"/>
      <protection locked="0"/>
    </xf>
    <xf numFmtId="0" fontId="16" fillId="3" borderId="22" xfId="0" applyFont="1" applyFill="1" applyBorder="1" applyAlignment="1" applyProtection="1">
      <alignment horizontal="left" vertical="center"/>
      <protection locked="0"/>
    </xf>
    <xf numFmtId="0" fontId="16" fillId="3" borderId="1" xfId="0" applyFont="1" applyFill="1" applyBorder="1" applyAlignment="1" applyProtection="1">
      <alignment horizontal="left" vertical="center"/>
      <protection locked="0"/>
    </xf>
    <xf numFmtId="0" fontId="3" fillId="0" borderId="12" xfId="0" applyFont="1" applyBorder="1" applyAlignment="1">
      <alignment horizontal="right" vertical="center" indent="1"/>
    </xf>
    <xf numFmtId="0" fontId="3" fillId="0" borderId="1" xfId="0" applyFont="1" applyBorder="1" applyAlignment="1">
      <alignment horizontal="right" vertical="center" indent="1"/>
    </xf>
    <xf numFmtId="0" fontId="2" fillId="0" borderId="4" xfId="0" applyFont="1" applyBorder="1" applyAlignment="1">
      <alignment horizontal="center"/>
    </xf>
    <xf numFmtId="0" fontId="3" fillId="0" borderId="12" xfId="0" applyFont="1" applyBorder="1" applyAlignment="1">
      <alignment horizontal="right" vertical="center"/>
    </xf>
    <xf numFmtId="0" fontId="3" fillId="0" borderId="22" xfId="0" applyFont="1" applyBorder="1" applyAlignment="1">
      <alignment horizontal="right" vertical="center"/>
    </xf>
    <xf numFmtId="0" fontId="3" fillId="0" borderId="1" xfId="0" applyFont="1" applyBorder="1" applyAlignment="1">
      <alignment horizontal="right" vertical="center"/>
    </xf>
    <xf numFmtId="0" fontId="3" fillId="0" borderId="0" xfId="0" quotePrefix="1" applyFont="1" applyBorder="1" applyAlignment="1">
      <alignment horizontal="left" vertical="top"/>
    </xf>
    <xf numFmtId="0" fontId="3" fillId="0" borderId="0" xfId="0" applyFont="1" applyBorder="1" applyAlignment="1">
      <alignment horizontal="left" vertical="top"/>
    </xf>
    <xf numFmtId="0" fontId="3" fillId="0" borderId="4" xfId="0" applyNumberFormat="1" applyFont="1" applyFill="1" applyBorder="1" applyAlignment="1" applyProtection="1">
      <alignment horizontal="left"/>
      <protection hidden="1"/>
    </xf>
    <xf numFmtId="0" fontId="3" fillId="0" borderId="0" xfId="0" applyFont="1" applyAlignment="1">
      <alignment horizontal="center"/>
    </xf>
    <xf numFmtId="0" fontId="3" fillId="0" borderId="2" xfId="0" quotePrefix="1" applyFont="1" applyBorder="1" applyAlignment="1">
      <alignment horizontal="center"/>
    </xf>
    <xf numFmtId="0" fontId="3" fillId="0" borderId="2" xfId="0" applyFont="1" applyBorder="1" applyAlignment="1">
      <alignment horizontal="center"/>
    </xf>
    <xf numFmtId="0" fontId="2" fillId="0" borderId="0" xfId="0" applyFont="1" applyBorder="1" applyAlignment="1">
      <alignment horizontal="justify" vertical="top" wrapText="1"/>
    </xf>
    <xf numFmtId="0" fontId="2" fillId="2" borderId="4" xfId="0" applyFont="1" applyFill="1" applyBorder="1" applyAlignment="1">
      <alignment horizontal="center"/>
    </xf>
    <xf numFmtId="0" fontId="3" fillId="0" borderId="0" xfId="0" quotePrefix="1" applyFont="1" applyAlignment="1">
      <alignment horizontal="center"/>
    </xf>
    <xf numFmtId="0" fontId="2" fillId="0" borderId="0" xfId="0" applyFont="1" applyAlignment="1">
      <alignment horizontal="justify" vertical="top" wrapText="1"/>
    </xf>
    <xf numFmtId="0" fontId="3" fillId="0" borderId="2" xfId="0" quotePrefix="1" applyFont="1" applyBorder="1" applyAlignment="1">
      <alignment horizontal="center" vertical="top"/>
    </xf>
    <xf numFmtId="0" fontId="3" fillId="0" borderId="2" xfId="0" applyFont="1" applyBorder="1" applyAlignment="1">
      <alignment horizontal="center" vertical="top"/>
    </xf>
    <xf numFmtId="0" fontId="2" fillId="0" borderId="3" xfId="0" applyFont="1" applyBorder="1" applyAlignment="1">
      <alignment horizontal="right" vertical="center"/>
    </xf>
    <xf numFmtId="0" fontId="2" fillId="0" borderId="3" xfId="0" applyFont="1" applyBorder="1" applyAlignment="1">
      <alignment horizontal="right" vertical="center" wrapText="1"/>
    </xf>
    <xf numFmtId="2" fontId="3" fillId="2" borderId="4" xfId="0" applyNumberFormat="1" applyFont="1" applyFill="1" applyBorder="1" applyAlignment="1" applyProtection="1">
      <alignment horizontal="center"/>
      <protection hidden="1"/>
    </xf>
    <xf numFmtId="0" fontId="11" fillId="0" borderId="0" xfId="0" quotePrefix="1" applyFont="1" applyFill="1" applyBorder="1" applyAlignment="1">
      <alignment horizontal="center"/>
    </xf>
    <xf numFmtId="0" fontId="2" fillId="0" borderId="0" xfId="0" applyFont="1" applyFill="1" applyBorder="1" applyAlignment="1">
      <alignment horizontal="center"/>
    </xf>
    <xf numFmtId="4" fontId="3" fillId="0" borderId="4" xfId="0" applyNumberFormat="1" applyFont="1" applyBorder="1" applyAlignment="1" applyProtection="1">
      <alignment horizontal="left"/>
      <protection hidden="1"/>
    </xf>
    <xf numFmtId="4" fontId="3" fillId="2" borderId="4" xfId="0" applyNumberFormat="1" applyFont="1" applyFill="1" applyBorder="1" applyAlignment="1" applyProtection="1">
      <alignment horizontal="left"/>
      <protection hidden="1"/>
    </xf>
    <xf numFmtId="166" fontId="17" fillId="3" borderId="4" xfId="0" applyNumberFormat="1" applyFont="1" applyFill="1" applyBorder="1" applyAlignment="1" applyProtection="1">
      <alignment horizontal="left"/>
      <protection locked="0"/>
    </xf>
    <xf numFmtId="0" fontId="2" fillId="0" borderId="0" xfId="0" applyFont="1" applyFill="1" applyBorder="1" applyAlignment="1">
      <alignment horizontal="justify" vertical="top" wrapText="1"/>
    </xf>
    <xf numFmtId="167" fontId="16" fillId="3" borderId="12" xfId="0" quotePrefix="1" applyNumberFormat="1" applyFont="1" applyFill="1" applyBorder="1" applyAlignment="1" applyProtection="1">
      <alignment horizontal="left" vertical="center"/>
      <protection locked="0"/>
    </xf>
    <xf numFmtId="167" fontId="16" fillId="3" borderId="1" xfId="0" quotePrefix="1" applyNumberFormat="1" applyFont="1" applyFill="1" applyBorder="1" applyAlignment="1" applyProtection="1">
      <alignment horizontal="left" vertical="center"/>
      <protection locked="0"/>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95250</xdr:rowOff>
    </xdr:from>
    <xdr:to>
      <xdr:col>27</xdr:col>
      <xdr:colOff>476250</xdr:colOff>
      <xdr:row>109</xdr:row>
      <xdr:rowOff>152400</xdr:rowOff>
    </xdr:to>
    <xdr:pic>
      <xdr:nvPicPr>
        <xdr:cNvPr id="106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7600"/>
          <a:ext cx="23622000" cy="14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othecary">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B22"/>
  <sheetViews>
    <sheetView showGridLines="0" showRowColHeaders="0" topLeftCell="C88" zoomScaleNormal="100" workbookViewId="0">
      <selection activeCell="B2" sqref="B2"/>
    </sheetView>
  </sheetViews>
  <sheetFormatPr defaultRowHeight="12.75"/>
  <cols>
    <col min="1" max="1" width="9.140625" style="33"/>
    <col min="2" max="2" width="109.42578125" style="33" bestFit="1" customWidth="1"/>
    <col min="3" max="16384" width="9.140625" style="33"/>
  </cols>
  <sheetData>
    <row r="1" spans="1:2">
      <c r="A1" s="39"/>
      <c r="B1" s="39"/>
    </row>
    <row r="2" spans="1:2" s="34" customFormat="1">
      <c r="A2" s="40"/>
      <c r="B2" s="41" t="s">
        <v>60</v>
      </c>
    </row>
    <row r="3" spans="1:2" s="34" customFormat="1">
      <c r="A3" s="40"/>
      <c r="B3" s="42"/>
    </row>
    <row r="4" spans="1:2">
      <c r="A4" s="39">
        <v>1</v>
      </c>
      <c r="B4" s="39" t="s">
        <v>103</v>
      </c>
    </row>
    <row r="5" spans="1:2">
      <c r="A5" s="39"/>
      <c r="B5" s="39"/>
    </row>
    <row r="6" spans="1:2">
      <c r="A6" s="39">
        <v>2</v>
      </c>
      <c r="B6" s="39" t="s">
        <v>61</v>
      </c>
    </row>
    <row r="7" spans="1:2">
      <c r="A7" s="39"/>
      <c r="B7" s="39"/>
    </row>
    <row r="8" spans="1:2">
      <c r="A8" s="39">
        <v>3</v>
      </c>
      <c r="B8" s="39" t="s">
        <v>94</v>
      </c>
    </row>
    <row r="9" spans="1:2">
      <c r="A9" s="39"/>
      <c r="B9" s="43"/>
    </row>
    <row r="10" spans="1:2">
      <c r="A10" s="39">
        <v>4</v>
      </c>
      <c r="B10" s="39" t="s">
        <v>64</v>
      </c>
    </row>
    <row r="11" spans="1:2">
      <c r="A11" s="39"/>
      <c r="B11" s="39" t="s">
        <v>65</v>
      </c>
    </row>
    <row r="12" spans="1:2">
      <c r="A12" s="39"/>
      <c r="B12" s="39"/>
    </row>
    <row r="13" spans="1:2">
      <c r="A13" s="39">
        <v>5</v>
      </c>
      <c r="B13" s="39" t="s">
        <v>25</v>
      </c>
    </row>
    <row r="14" spans="1:2">
      <c r="A14" s="39"/>
      <c r="B14" s="39"/>
    </row>
    <row r="15" spans="1:2">
      <c r="A15" s="39">
        <v>6</v>
      </c>
      <c r="B15" s="39" t="s">
        <v>26</v>
      </c>
    </row>
    <row r="16" spans="1:2">
      <c r="A16" s="39"/>
      <c r="B16" s="44" t="s">
        <v>62</v>
      </c>
    </row>
    <row r="17" spans="1:2">
      <c r="A17" s="39"/>
      <c r="B17" s="39"/>
    </row>
    <row r="18" spans="1:2">
      <c r="A18" s="39">
        <v>7</v>
      </c>
      <c r="B18" s="39" t="s">
        <v>70</v>
      </c>
    </row>
    <row r="19" spans="1:2">
      <c r="A19" s="39"/>
      <c r="B19" s="39"/>
    </row>
    <row r="20" spans="1:2">
      <c r="A20" s="39">
        <v>8</v>
      </c>
      <c r="B20" s="39" t="s">
        <v>108</v>
      </c>
    </row>
    <row r="21" spans="1:2">
      <c r="A21" s="39"/>
      <c r="B21" s="39"/>
    </row>
    <row r="22" spans="1:2">
      <c r="A22" s="39"/>
      <c r="B22" s="39"/>
    </row>
  </sheetData>
  <sheetProtection password="E31D" sheet="1"/>
  <pageMargins left="0.31496062992125984" right="0.31496062992125984" top="0.19685039370078741" bottom="0.19685039370078741" header="0.19685039370078741" footer="0.19685039370078741"/>
  <pageSetup paperSize="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R134"/>
  <sheetViews>
    <sheetView showGridLines="0" showRowColHeaders="0" showZeros="0" tabSelected="1" zoomScaleNormal="100" workbookViewId="0">
      <selection activeCell="H8" sqref="H8"/>
    </sheetView>
  </sheetViews>
  <sheetFormatPr defaultRowHeight="11.25"/>
  <cols>
    <col min="1" max="16" width="6.42578125" style="2" customWidth="1"/>
    <col min="17" max="17" width="2.7109375" style="2" hidden="1" customWidth="1"/>
    <col min="18" max="18" width="9.5703125" style="12" bestFit="1" customWidth="1"/>
    <col min="19" max="16384" width="9.140625" style="2"/>
  </cols>
  <sheetData>
    <row r="1" spans="1:16" ht="11.25" customHeight="1">
      <c r="A1" s="109" t="s">
        <v>7</v>
      </c>
      <c r="B1" s="109"/>
      <c r="C1" s="109"/>
      <c r="D1" s="109"/>
      <c r="E1" s="109"/>
      <c r="F1" s="109"/>
      <c r="G1" s="109"/>
      <c r="H1" s="109"/>
      <c r="I1" s="109"/>
      <c r="J1" s="109"/>
      <c r="K1" s="109"/>
      <c r="L1" s="109"/>
      <c r="M1" s="109"/>
      <c r="N1" s="109"/>
      <c r="O1" s="109"/>
      <c r="P1" s="109"/>
    </row>
    <row r="2" spans="1:16" ht="11.25" customHeight="1">
      <c r="C2" s="27"/>
      <c r="D2" s="27"/>
      <c r="E2" s="27"/>
      <c r="F2" s="27"/>
      <c r="G2" s="27"/>
      <c r="H2" s="27"/>
      <c r="I2" s="27"/>
      <c r="J2" s="27"/>
      <c r="K2" s="27"/>
      <c r="L2" s="27"/>
      <c r="M2" s="27"/>
      <c r="N2" s="27"/>
      <c r="O2" s="27"/>
      <c r="P2" s="27"/>
    </row>
    <row r="3" spans="1:16" ht="11.25" customHeight="1">
      <c r="C3" s="11"/>
      <c r="D3" s="11"/>
      <c r="E3" s="110" t="s">
        <v>55</v>
      </c>
      <c r="F3" s="110"/>
      <c r="G3" s="110"/>
      <c r="H3" s="111" t="s">
        <v>105</v>
      </c>
      <c r="I3" s="111"/>
      <c r="J3" s="110" t="s">
        <v>54</v>
      </c>
      <c r="K3" s="110"/>
      <c r="L3" s="111" t="s">
        <v>132</v>
      </c>
      <c r="M3" s="111"/>
      <c r="N3" s="111"/>
      <c r="O3" s="11"/>
    </row>
    <row r="4" spans="1:16" ht="12" customHeight="1"/>
    <row r="5" spans="1:16" ht="15" customHeight="1">
      <c r="A5" s="13" t="s">
        <v>49</v>
      </c>
      <c r="B5" s="112" t="s">
        <v>104</v>
      </c>
      <c r="C5" s="112"/>
      <c r="D5" s="112"/>
      <c r="E5" s="112"/>
      <c r="F5" s="112"/>
      <c r="G5" s="112"/>
      <c r="I5" s="101" t="s">
        <v>50</v>
      </c>
      <c r="J5" s="101"/>
      <c r="K5" s="102" t="s">
        <v>106</v>
      </c>
      <c r="L5" s="102"/>
      <c r="M5" s="102"/>
      <c r="N5" s="102"/>
      <c r="O5" s="102"/>
      <c r="P5" s="102"/>
    </row>
    <row r="6" spans="1:16" ht="15" customHeight="1">
      <c r="A6" s="101" t="s">
        <v>48</v>
      </c>
      <c r="B6" s="101"/>
      <c r="C6" s="102" t="s">
        <v>95</v>
      </c>
      <c r="D6" s="102"/>
      <c r="E6" s="102"/>
      <c r="F6" s="102"/>
      <c r="G6" s="102"/>
      <c r="I6" s="113" t="s">
        <v>51</v>
      </c>
      <c r="J6" s="113"/>
      <c r="K6" s="114" t="s">
        <v>96</v>
      </c>
      <c r="L6" s="114"/>
      <c r="M6" s="114"/>
      <c r="N6" s="114"/>
      <c r="O6" s="114"/>
      <c r="P6" s="114"/>
    </row>
    <row r="7" spans="1:16" ht="15" customHeight="1">
      <c r="A7" s="101" t="s">
        <v>47</v>
      </c>
      <c r="B7" s="101"/>
      <c r="C7" s="102" t="s">
        <v>97</v>
      </c>
      <c r="D7" s="102"/>
      <c r="E7" s="102"/>
      <c r="F7" s="102"/>
      <c r="G7" s="102"/>
      <c r="I7" s="103" t="s">
        <v>52</v>
      </c>
      <c r="J7" s="103"/>
      <c r="K7" s="16" t="s">
        <v>5</v>
      </c>
      <c r="L7" s="104">
        <v>2466.9499999999998</v>
      </c>
      <c r="M7" s="104"/>
      <c r="N7" s="104"/>
      <c r="O7" s="104"/>
      <c r="P7" s="104"/>
    </row>
    <row r="8" spans="1:16" ht="15" customHeight="1">
      <c r="A8" s="101" t="s">
        <v>72</v>
      </c>
      <c r="B8" s="101"/>
      <c r="C8" s="105" t="s">
        <v>98</v>
      </c>
      <c r="D8" s="106"/>
      <c r="E8" s="106"/>
      <c r="F8" s="106"/>
      <c r="G8" s="106"/>
      <c r="I8" s="107" t="s">
        <v>74</v>
      </c>
      <c r="J8" s="107"/>
      <c r="K8" s="17" t="s">
        <v>5</v>
      </c>
      <c r="L8" s="108">
        <f>ROUND(L7*12/2504,2)</f>
        <v>11.82</v>
      </c>
      <c r="M8" s="108"/>
      <c r="N8" s="108"/>
      <c r="O8" s="108"/>
      <c r="P8" s="108"/>
    </row>
    <row r="9" spans="1:16" ht="15" customHeight="1">
      <c r="A9" s="101" t="s">
        <v>46</v>
      </c>
      <c r="B9" s="101"/>
      <c r="C9" s="102" t="s">
        <v>99</v>
      </c>
      <c r="D9" s="102"/>
      <c r="E9" s="102"/>
      <c r="F9" s="102"/>
      <c r="G9" s="102"/>
      <c r="I9" s="103" t="s">
        <v>63</v>
      </c>
      <c r="J9" s="103"/>
      <c r="K9" s="17" t="s">
        <v>5</v>
      </c>
      <c r="L9" s="108">
        <f>ROUND(L7/3,2)</f>
        <v>822.32</v>
      </c>
      <c r="M9" s="108"/>
      <c r="N9" s="108"/>
      <c r="O9" s="108"/>
      <c r="P9" s="108"/>
    </row>
    <row r="10" spans="1:16" ht="15" customHeight="1" thickBot="1">
      <c r="A10" s="101" t="s">
        <v>45</v>
      </c>
      <c r="B10" s="101"/>
      <c r="C10" s="102" t="s">
        <v>97</v>
      </c>
      <c r="D10" s="102"/>
      <c r="E10" s="102"/>
      <c r="F10" s="102"/>
      <c r="G10" s="102"/>
      <c r="I10" s="6"/>
      <c r="N10" s="6"/>
      <c r="O10" s="6"/>
      <c r="P10" s="7"/>
    </row>
    <row r="11" spans="1:16" ht="15" customHeight="1">
      <c r="A11" s="101" t="s">
        <v>15</v>
      </c>
      <c r="B11" s="101"/>
      <c r="C11" s="114" t="s">
        <v>100</v>
      </c>
      <c r="D11" s="114"/>
      <c r="E11" s="114"/>
      <c r="F11" s="114"/>
      <c r="G11" s="114"/>
      <c r="I11" s="115" t="s">
        <v>73</v>
      </c>
      <c r="J11" s="116"/>
      <c r="K11" s="116"/>
      <c r="L11" s="117"/>
      <c r="M11" s="115" t="s">
        <v>79</v>
      </c>
      <c r="N11" s="116"/>
      <c r="O11" s="116"/>
      <c r="P11" s="117"/>
    </row>
    <row r="12" spans="1:16" ht="15" customHeight="1">
      <c r="A12" s="118" t="s">
        <v>44</v>
      </c>
      <c r="B12" s="118"/>
      <c r="C12" s="114" t="s">
        <v>102</v>
      </c>
      <c r="D12" s="114"/>
      <c r="E12" s="114"/>
      <c r="F12" s="114"/>
      <c r="G12" s="114"/>
      <c r="I12" s="119" t="s">
        <v>75</v>
      </c>
      <c r="J12" s="120"/>
      <c r="K12" s="120"/>
      <c r="L12" s="121"/>
      <c r="M12" s="77" t="s">
        <v>19</v>
      </c>
      <c r="N12" s="9"/>
      <c r="O12" s="76" t="s">
        <v>33</v>
      </c>
      <c r="P12" s="78"/>
    </row>
    <row r="13" spans="1:16" ht="15" customHeight="1" thickBot="1">
      <c r="E13" s="18"/>
      <c r="F13" s="18"/>
      <c r="G13" s="18"/>
      <c r="H13" s="18"/>
      <c r="I13" s="122" t="s">
        <v>53</v>
      </c>
      <c r="J13" s="123"/>
      <c r="K13" s="123"/>
      <c r="L13" s="124"/>
      <c r="M13" s="73" t="s">
        <v>20</v>
      </c>
      <c r="N13" s="74"/>
      <c r="O13" s="75" t="s">
        <v>34</v>
      </c>
      <c r="P13" s="72"/>
    </row>
    <row r="14" spans="1:16" ht="11.25" customHeight="1">
      <c r="A14" s="125" t="s">
        <v>78</v>
      </c>
      <c r="B14" s="126"/>
      <c r="C14" s="126"/>
      <c r="D14" s="127"/>
      <c r="E14" s="125" t="s">
        <v>77</v>
      </c>
      <c r="F14" s="126"/>
      <c r="G14" s="126"/>
      <c r="H14" s="126"/>
      <c r="I14" s="126"/>
      <c r="J14" s="126"/>
      <c r="K14" s="126"/>
      <c r="L14" s="126"/>
      <c r="M14" s="126"/>
      <c r="N14" s="126"/>
      <c r="O14" s="126"/>
      <c r="P14" s="128"/>
    </row>
    <row r="15" spans="1:16" s="6" customFormat="1" ht="11.25" customHeight="1">
      <c r="A15" s="129" t="s">
        <v>76</v>
      </c>
      <c r="B15" s="130"/>
      <c r="C15" s="130"/>
      <c r="D15" s="131"/>
      <c r="E15" s="132" t="s">
        <v>80</v>
      </c>
      <c r="F15" s="133"/>
      <c r="G15" s="133"/>
      <c r="H15" s="133"/>
      <c r="I15" s="133" t="s">
        <v>81</v>
      </c>
      <c r="J15" s="133"/>
      <c r="K15" s="133"/>
      <c r="L15" s="133"/>
      <c r="M15" s="133" t="s">
        <v>82</v>
      </c>
      <c r="N15" s="133"/>
      <c r="O15" s="133"/>
      <c r="P15" s="134"/>
    </row>
    <row r="16" spans="1:16" ht="11.25" customHeight="1">
      <c r="A16" s="63" t="s">
        <v>24</v>
      </c>
      <c r="B16" s="29" t="s">
        <v>21</v>
      </c>
      <c r="C16" s="29" t="s">
        <v>22</v>
      </c>
      <c r="D16" s="69" t="s">
        <v>71</v>
      </c>
      <c r="E16" s="63" t="s">
        <v>23</v>
      </c>
      <c r="F16" s="29" t="s">
        <v>21</v>
      </c>
      <c r="G16" s="32" t="s">
        <v>22</v>
      </c>
      <c r="H16" s="56" t="s">
        <v>71</v>
      </c>
      <c r="I16" s="29" t="s">
        <v>23</v>
      </c>
      <c r="J16" s="29" t="s">
        <v>21</v>
      </c>
      <c r="K16" s="32" t="s">
        <v>22</v>
      </c>
      <c r="L16" s="56" t="s">
        <v>71</v>
      </c>
      <c r="M16" s="29" t="s">
        <v>23</v>
      </c>
      <c r="N16" s="29" t="s">
        <v>21</v>
      </c>
      <c r="O16" s="32" t="s">
        <v>22</v>
      </c>
      <c r="P16" s="64" t="s">
        <v>71</v>
      </c>
    </row>
    <row r="17" spans="1:18" ht="11.25" customHeight="1">
      <c r="A17" s="65" t="s">
        <v>16</v>
      </c>
      <c r="B17" s="30">
        <v>0.3125</v>
      </c>
      <c r="C17" s="26">
        <v>0.6875</v>
      </c>
      <c r="D17" s="79"/>
      <c r="E17" s="65" t="s">
        <v>8</v>
      </c>
      <c r="F17" s="81"/>
      <c r="G17" s="82"/>
      <c r="H17" s="83"/>
      <c r="I17" s="28" t="s">
        <v>8</v>
      </c>
      <c r="J17" s="81"/>
      <c r="K17" s="82"/>
      <c r="L17" s="83"/>
      <c r="M17" s="28" t="s">
        <v>8</v>
      </c>
      <c r="N17" s="81"/>
      <c r="O17" s="82"/>
      <c r="P17" s="84"/>
    </row>
    <row r="18" spans="1:18" ht="11.25" customHeight="1">
      <c r="A18" s="65" t="s">
        <v>17</v>
      </c>
      <c r="B18" s="30">
        <v>0.33333333333333331</v>
      </c>
      <c r="C18" s="31">
        <v>0.70833333333333337</v>
      </c>
      <c r="D18" s="79"/>
      <c r="E18" s="65" t="s">
        <v>9</v>
      </c>
      <c r="F18" s="81"/>
      <c r="G18" s="82"/>
      <c r="H18" s="83"/>
      <c r="I18" s="28" t="s">
        <v>9</v>
      </c>
      <c r="J18" s="81"/>
      <c r="K18" s="82"/>
      <c r="L18" s="83"/>
      <c r="M18" s="28" t="s">
        <v>9</v>
      </c>
      <c r="N18" s="81"/>
      <c r="O18" s="82"/>
      <c r="P18" s="84"/>
    </row>
    <row r="19" spans="1:18" ht="11.25" customHeight="1" thickBot="1">
      <c r="A19" s="66" t="s">
        <v>18</v>
      </c>
      <c r="B19" s="67">
        <v>0.35416666666666669</v>
      </c>
      <c r="C19" s="68">
        <v>0.72916666666666663</v>
      </c>
      <c r="D19" s="80" t="s">
        <v>71</v>
      </c>
      <c r="E19" s="65" t="s">
        <v>10</v>
      </c>
      <c r="F19" s="81"/>
      <c r="G19" s="81"/>
      <c r="H19" s="83"/>
      <c r="I19" s="28" t="s">
        <v>10</v>
      </c>
      <c r="J19" s="81"/>
      <c r="K19" s="81"/>
      <c r="L19" s="83"/>
      <c r="M19" s="28" t="s">
        <v>10</v>
      </c>
      <c r="N19" s="81"/>
      <c r="O19" s="81"/>
      <c r="P19" s="84"/>
    </row>
    <row r="20" spans="1:18" ht="11.25" customHeight="1">
      <c r="E20" s="132" t="s">
        <v>83</v>
      </c>
      <c r="F20" s="133"/>
      <c r="G20" s="133"/>
      <c r="H20" s="133"/>
      <c r="I20" s="133" t="s">
        <v>84</v>
      </c>
      <c r="J20" s="133"/>
      <c r="K20" s="133"/>
      <c r="L20" s="133"/>
      <c r="M20" s="133" t="s">
        <v>85</v>
      </c>
      <c r="N20" s="133"/>
      <c r="O20" s="133"/>
      <c r="P20" s="134"/>
    </row>
    <row r="21" spans="1:18" ht="11.25" customHeight="1">
      <c r="E21" s="63" t="s">
        <v>23</v>
      </c>
      <c r="F21" s="29" t="s">
        <v>21</v>
      </c>
      <c r="G21" s="32" t="s">
        <v>22</v>
      </c>
      <c r="H21" s="56" t="s">
        <v>71</v>
      </c>
      <c r="I21" s="29" t="s">
        <v>23</v>
      </c>
      <c r="J21" s="29" t="s">
        <v>21</v>
      </c>
      <c r="K21" s="32" t="s">
        <v>22</v>
      </c>
      <c r="L21" s="56" t="s">
        <v>71</v>
      </c>
      <c r="M21" s="29" t="s">
        <v>23</v>
      </c>
      <c r="N21" s="29" t="s">
        <v>21</v>
      </c>
      <c r="O21" s="32" t="s">
        <v>22</v>
      </c>
      <c r="P21" s="64" t="s">
        <v>71</v>
      </c>
    </row>
    <row r="22" spans="1:18" ht="11.25" customHeight="1">
      <c r="E22" s="65" t="s">
        <v>8</v>
      </c>
      <c r="F22" s="81"/>
      <c r="G22" s="82"/>
      <c r="H22" s="83"/>
      <c r="I22" s="28" t="s">
        <v>8</v>
      </c>
      <c r="J22" s="81"/>
      <c r="K22" s="82"/>
      <c r="L22" s="83"/>
      <c r="M22" s="28" t="s">
        <v>8</v>
      </c>
      <c r="N22" s="81"/>
      <c r="O22" s="82"/>
      <c r="P22" s="84"/>
    </row>
    <row r="23" spans="1:18" ht="11.25" customHeight="1">
      <c r="E23" s="65" t="s">
        <v>9</v>
      </c>
      <c r="F23" s="81"/>
      <c r="G23" s="82"/>
      <c r="H23" s="83"/>
      <c r="I23" s="28" t="s">
        <v>9</v>
      </c>
      <c r="J23" s="81"/>
      <c r="K23" s="82"/>
      <c r="L23" s="83"/>
      <c r="M23" s="28" t="s">
        <v>9</v>
      </c>
      <c r="N23" s="81"/>
      <c r="O23" s="82"/>
      <c r="P23" s="84"/>
    </row>
    <row r="24" spans="1:18" ht="11.25" customHeight="1" thickBot="1">
      <c r="C24" s="3"/>
      <c r="D24" s="3"/>
      <c r="E24" s="70" t="s">
        <v>10</v>
      </c>
      <c r="F24" s="85"/>
      <c r="G24" s="85"/>
      <c r="H24" s="86"/>
      <c r="I24" s="71" t="s">
        <v>10</v>
      </c>
      <c r="J24" s="85"/>
      <c r="K24" s="85"/>
      <c r="L24" s="86"/>
      <c r="M24" s="71" t="s">
        <v>10</v>
      </c>
      <c r="N24" s="85"/>
      <c r="O24" s="85"/>
      <c r="P24" s="87"/>
    </row>
    <row r="25" spans="1:18" s="38" customFormat="1" ht="11.25" customHeight="1">
      <c r="E25" s="60"/>
      <c r="F25" s="62"/>
      <c r="G25" s="62"/>
      <c r="H25" s="61"/>
      <c r="I25" s="60"/>
      <c r="J25" s="62"/>
      <c r="K25" s="62"/>
      <c r="L25" s="61"/>
      <c r="M25" s="60"/>
      <c r="N25" s="62"/>
      <c r="O25" s="62"/>
      <c r="P25" s="61"/>
    </row>
    <row r="26" spans="1:18" ht="12.75" customHeight="1">
      <c r="A26" s="135" t="s">
        <v>101</v>
      </c>
      <c r="B26" s="136"/>
      <c r="C26" s="48"/>
      <c r="D26" s="141" t="s">
        <v>4</v>
      </c>
      <c r="E26" s="142"/>
      <c r="F26" s="142"/>
      <c r="G26" s="142"/>
      <c r="H26" s="143"/>
      <c r="I26" s="147" t="s">
        <v>12</v>
      </c>
      <c r="J26" s="148"/>
      <c r="K26" s="142" t="s">
        <v>2</v>
      </c>
      <c r="L26" s="143"/>
      <c r="M26" s="147" t="s">
        <v>57</v>
      </c>
      <c r="N26" s="148"/>
      <c r="O26" s="147" t="s">
        <v>14</v>
      </c>
      <c r="P26" s="148"/>
    </row>
    <row r="27" spans="1:18" ht="15" customHeight="1">
      <c r="A27" s="137"/>
      <c r="B27" s="138"/>
      <c r="C27" s="49" t="s">
        <v>41</v>
      </c>
      <c r="D27" s="144"/>
      <c r="E27" s="145"/>
      <c r="F27" s="145"/>
      <c r="G27" s="145"/>
      <c r="H27" s="146"/>
      <c r="I27" s="149"/>
      <c r="J27" s="150"/>
      <c r="K27" s="151"/>
      <c r="L27" s="152"/>
      <c r="M27" s="149"/>
      <c r="N27" s="150"/>
      <c r="O27" s="149"/>
      <c r="P27" s="150"/>
    </row>
    <row r="28" spans="1:18" ht="15" customHeight="1">
      <c r="A28" s="137"/>
      <c r="B28" s="138"/>
      <c r="C28" s="49" t="s">
        <v>3</v>
      </c>
      <c r="D28" s="153" t="s">
        <v>56</v>
      </c>
      <c r="E28" s="154"/>
      <c r="F28" s="154"/>
      <c r="G28" s="154"/>
      <c r="H28" s="155"/>
      <c r="I28" s="159" t="s">
        <v>42</v>
      </c>
      <c r="J28" s="160"/>
      <c r="K28" s="51" t="s">
        <v>35</v>
      </c>
      <c r="L28" s="52" t="s">
        <v>36</v>
      </c>
      <c r="M28" s="59" t="s">
        <v>37</v>
      </c>
      <c r="N28" s="59" t="s">
        <v>38</v>
      </c>
      <c r="O28" s="59" t="s">
        <v>39</v>
      </c>
      <c r="P28" s="59" t="s">
        <v>40</v>
      </c>
      <c r="R28" s="2"/>
    </row>
    <row r="29" spans="1:18">
      <c r="A29" s="139"/>
      <c r="B29" s="140"/>
      <c r="C29" s="50"/>
      <c r="D29" s="156"/>
      <c r="E29" s="157"/>
      <c r="F29" s="157"/>
      <c r="G29" s="157"/>
      <c r="H29" s="158"/>
      <c r="I29" s="19" t="s">
        <v>0</v>
      </c>
      <c r="J29" s="19" t="s">
        <v>1</v>
      </c>
      <c r="K29" s="1" t="s">
        <v>13</v>
      </c>
      <c r="L29" s="19" t="s">
        <v>10</v>
      </c>
      <c r="M29" s="19" t="s">
        <v>13</v>
      </c>
      <c r="N29" s="19" t="s">
        <v>10</v>
      </c>
      <c r="O29" s="19" t="s">
        <v>13</v>
      </c>
      <c r="P29" s="19" t="s">
        <v>10</v>
      </c>
    </row>
    <row r="30" spans="1:18" ht="15" customHeight="1">
      <c r="A30" s="161">
        <v>41122</v>
      </c>
      <c r="B30" s="161"/>
      <c r="C30" s="92" t="s">
        <v>35</v>
      </c>
      <c r="D30" s="162" t="s">
        <v>107</v>
      </c>
      <c r="E30" s="163"/>
      <c r="F30" s="163"/>
      <c r="G30" s="163"/>
      <c r="H30" s="164"/>
      <c r="I30" s="93">
        <v>0.25</v>
      </c>
      <c r="J30" s="93">
        <v>0.3125</v>
      </c>
      <c r="K30" s="94">
        <f t="shared" ref="K30:K61" si="0">IF(C30="A", J30-I30,)</f>
        <v>6.25E-2</v>
      </c>
      <c r="L30" s="94">
        <f t="shared" ref="L30:L61" si="1">IF(C30="B", J30-I30,)</f>
        <v>0</v>
      </c>
      <c r="M30" s="94">
        <f t="shared" ref="M30:M61" si="2">IF(C30="C", J30-I30,)</f>
        <v>0</v>
      </c>
      <c r="N30" s="94">
        <f t="shared" ref="N30:N61" si="3">IF(C30="D", J30-I30,)</f>
        <v>0</v>
      </c>
      <c r="O30" s="94">
        <f t="shared" ref="O30:O61" si="4">IF(C30="E", J30-I30,)</f>
        <v>0</v>
      </c>
      <c r="P30" s="94">
        <f t="shared" ref="P30:P61" si="5">IF(C30="F", J30-I30,)</f>
        <v>0</v>
      </c>
    </row>
    <row r="31" spans="1:18" ht="15" customHeight="1">
      <c r="A31" s="161"/>
      <c r="B31" s="161"/>
      <c r="C31" s="92" t="s">
        <v>35</v>
      </c>
      <c r="D31" s="162" t="s">
        <v>107</v>
      </c>
      <c r="E31" s="163"/>
      <c r="F31" s="163"/>
      <c r="G31" s="163"/>
      <c r="H31" s="164"/>
      <c r="I31" s="93">
        <v>0.72916666666666663</v>
      </c>
      <c r="J31" s="93">
        <v>0.875</v>
      </c>
      <c r="K31" s="94">
        <f t="shared" si="0"/>
        <v>0.14583333333333337</v>
      </c>
      <c r="L31" s="94">
        <f t="shared" si="1"/>
        <v>0</v>
      </c>
      <c r="M31" s="94">
        <f t="shared" si="2"/>
        <v>0</v>
      </c>
      <c r="N31" s="94">
        <f t="shared" si="3"/>
        <v>0</v>
      </c>
      <c r="O31" s="94">
        <f t="shared" si="4"/>
        <v>0</v>
      </c>
      <c r="P31" s="94">
        <f t="shared" si="5"/>
        <v>0</v>
      </c>
    </row>
    <row r="32" spans="1:18" ht="15" customHeight="1">
      <c r="A32" s="161"/>
      <c r="B32" s="161"/>
      <c r="C32" s="92" t="s">
        <v>36</v>
      </c>
      <c r="D32" s="162" t="s">
        <v>107</v>
      </c>
      <c r="E32" s="163"/>
      <c r="F32" s="163"/>
      <c r="G32" s="163"/>
      <c r="H32" s="164"/>
      <c r="I32" s="93">
        <v>0.91666666666666663</v>
      </c>
      <c r="J32" s="93">
        <v>0.98958333333333337</v>
      </c>
      <c r="K32" s="94">
        <f t="shared" si="0"/>
        <v>0</v>
      </c>
      <c r="L32" s="94">
        <f t="shared" si="1"/>
        <v>7.2916666666666741E-2</v>
      </c>
      <c r="M32" s="94">
        <f t="shared" si="2"/>
        <v>0</v>
      </c>
      <c r="N32" s="94">
        <f t="shared" si="3"/>
        <v>0</v>
      </c>
      <c r="O32" s="94">
        <f t="shared" si="4"/>
        <v>0</v>
      </c>
      <c r="P32" s="94">
        <f t="shared" si="5"/>
        <v>0</v>
      </c>
    </row>
    <row r="33" spans="1:16" ht="15" customHeight="1">
      <c r="A33" s="161"/>
      <c r="B33" s="161"/>
      <c r="C33" s="92"/>
      <c r="D33" s="162"/>
      <c r="E33" s="163"/>
      <c r="F33" s="163"/>
      <c r="G33" s="163"/>
      <c r="H33" s="164"/>
      <c r="I33" s="93"/>
      <c r="J33" s="93"/>
      <c r="K33" s="94">
        <f t="shared" si="0"/>
        <v>0</v>
      </c>
      <c r="L33" s="94">
        <f t="shared" si="1"/>
        <v>0</v>
      </c>
      <c r="M33" s="94">
        <f t="shared" si="2"/>
        <v>0</v>
      </c>
      <c r="N33" s="94">
        <f t="shared" si="3"/>
        <v>0</v>
      </c>
      <c r="O33" s="94">
        <f t="shared" si="4"/>
        <v>0</v>
      </c>
      <c r="P33" s="94">
        <f t="shared" si="5"/>
        <v>0</v>
      </c>
    </row>
    <row r="34" spans="1:16" ht="15" customHeight="1">
      <c r="A34" s="161">
        <v>41123</v>
      </c>
      <c r="B34" s="161"/>
      <c r="C34" s="92" t="s">
        <v>36</v>
      </c>
      <c r="D34" s="162" t="s">
        <v>107</v>
      </c>
      <c r="E34" s="163"/>
      <c r="F34" s="163"/>
      <c r="G34" s="163"/>
      <c r="H34" s="164"/>
      <c r="I34" s="93">
        <v>0.125</v>
      </c>
      <c r="J34" s="93">
        <v>0.25</v>
      </c>
      <c r="K34" s="94">
        <f t="shared" si="0"/>
        <v>0</v>
      </c>
      <c r="L34" s="94">
        <f t="shared" si="1"/>
        <v>0.125</v>
      </c>
      <c r="M34" s="94">
        <f t="shared" si="2"/>
        <v>0</v>
      </c>
      <c r="N34" s="94">
        <f t="shared" si="3"/>
        <v>0</v>
      </c>
      <c r="O34" s="94">
        <f t="shared" si="4"/>
        <v>0</v>
      </c>
      <c r="P34" s="94">
        <f t="shared" si="5"/>
        <v>0</v>
      </c>
    </row>
    <row r="35" spans="1:16" ht="15" customHeight="1">
      <c r="A35" s="161"/>
      <c r="B35" s="161"/>
      <c r="C35" s="92" t="s">
        <v>35</v>
      </c>
      <c r="D35" s="162" t="s">
        <v>107</v>
      </c>
      <c r="E35" s="163"/>
      <c r="F35" s="163"/>
      <c r="G35" s="163"/>
      <c r="H35" s="164"/>
      <c r="I35" s="93">
        <v>0.75</v>
      </c>
      <c r="J35" s="93">
        <v>0.8125</v>
      </c>
      <c r="K35" s="94">
        <f t="shared" si="0"/>
        <v>6.25E-2</v>
      </c>
      <c r="L35" s="94">
        <f t="shared" si="1"/>
        <v>0</v>
      </c>
      <c r="M35" s="94">
        <f t="shared" si="2"/>
        <v>0</v>
      </c>
      <c r="N35" s="94">
        <f t="shared" si="3"/>
        <v>0</v>
      </c>
      <c r="O35" s="94">
        <f t="shared" si="4"/>
        <v>0</v>
      </c>
      <c r="P35" s="94">
        <f t="shared" si="5"/>
        <v>0</v>
      </c>
    </row>
    <row r="36" spans="1:16" ht="15" customHeight="1">
      <c r="A36" s="161"/>
      <c r="B36" s="161"/>
      <c r="C36" s="92"/>
      <c r="D36" s="162"/>
      <c r="E36" s="163"/>
      <c r="F36" s="163"/>
      <c r="G36" s="163"/>
      <c r="H36" s="164"/>
      <c r="I36" s="93"/>
      <c r="J36" s="93"/>
      <c r="K36" s="94">
        <f t="shared" si="0"/>
        <v>0</v>
      </c>
      <c r="L36" s="94">
        <f t="shared" si="1"/>
        <v>0</v>
      </c>
      <c r="M36" s="94">
        <f t="shared" si="2"/>
        <v>0</v>
      </c>
      <c r="N36" s="94">
        <f t="shared" si="3"/>
        <v>0</v>
      </c>
      <c r="O36" s="94">
        <f t="shared" si="4"/>
        <v>0</v>
      </c>
      <c r="P36" s="94">
        <f t="shared" si="5"/>
        <v>0</v>
      </c>
    </row>
    <row r="37" spans="1:16" ht="15" customHeight="1">
      <c r="A37" s="161">
        <v>41140</v>
      </c>
      <c r="B37" s="161"/>
      <c r="C37" s="92" t="s">
        <v>39</v>
      </c>
      <c r="D37" s="162" t="s">
        <v>107</v>
      </c>
      <c r="E37" s="163"/>
      <c r="F37" s="163"/>
      <c r="G37" s="163"/>
      <c r="H37" s="164"/>
      <c r="I37" s="93">
        <v>0.33333333333333331</v>
      </c>
      <c r="J37" s="93">
        <v>0.5</v>
      </c>
      <c r="K37" s="94">
        <f t="shared" si="0"/>
        <v>0</v>
      </c>
      <c r="L37" s="94">
        <f t="shared" si="1"/>
        <v>0</v>
      </c>
      <c r="M37" s="94">
        <f t="shared" si="2"/>
        <v>0</v>
      </c>
      <c r="N37" s="94">
        <f t="shared" si="3"/>
        <v>0</v>
      </c>
      <c r="O37" s="94">
        <f t="shared" si="4"/>
        <v>0.16666666666666669</v>
      </c>
      <c r="P37" s="94">
        <f t="shared" si="5"/>
        <v>0</v>
      </c>
    </row>
    <row r="38" spans="1:16" ht="15" customHeight="1">
      <c r="A38" s="161"/>
      <c r="B38" s="161"/>
      <c r="C38" s="92" t="s">
        <v>39</v>
      </c>
      <c r="D38" s="162" t="s">
        <v>107</v>
      </c>
      <c r="E38" s="163"/>
      <c r="F38" s="163"/>
      <c r="G38" s="163"/>
      <c r="H38" s="164"/>
      <c r="I38" s="93">
        <v>0.54166666666666663</v>
      </c>
      <c r="J38" s="93">
        <v>0.76041666666666663</v>
      </c>
      <c r="K38" s="94">
        <f t="shared" si="0"/>
        <v>0</v>
      </c>
      <c r="L38" s="94">
        <f t="shared" si="1"/>
        <v>0</v>
      </c>
      <c r="M38" s="94">
        <f t="shared" si="2"/>
        <v>0</v>
      </c>
      <c r="N38" s="94">
        <f t="shared" si="3"/>
        <v>0</v>
      </c>
      <c r="O38" s="94">
        <f t="shared" si="4"/>
        <v>0.21875</v>
      </c>
      <c r="P38" s="94">
        <f t="shared" si="5"/>
        <v>0</v>
      </c>
    </row>
    <row r="39" spans="1:16" ht="15" customHeight="1">
      <c r="A39" s="161"/>
      <c r="B39" s="161"/>
      <c r="C39" s="92" t="s">
        <v>40</v>
      </c>
      <c r="D39" s="162" t="s">
        <v>107</v>
      </c>
      <c r="E39" s="163"/>
      <c r="F39" s="163"/>
      <c r="G39" s="163"/>
      <c r="H39" s="164"/>
      <c r="I39" s="93">
        <v>0.9375</v>
      </c>
      <c r="J39" s="93">
        <v>0.98958333333333337</v>
      </c>
      <c r="K39" s="94">
        <f t="shared" si="0"/>
        <v>0</v>
      </c>
      <c r="L39" s="94">
        <f t="shared" si="1"/>
        <v>0</v>
      </c>
      <c r="M39" s="94">
        <f t="shared" si="2"/>
        <v>0</v>
      </c>
      <c r="N39" s="94">
        <f t="shared" si="3"/>
        <v>0</v>
      </c>
      <c r="O39" s="94">
        <f t="shared" si="4"/>
        <v>0</v>
      </c>
      <c r="P39" s="94">
        <f t="shared" si="5"/>
        <v>5.208333333333337E-2</v>
      </c>
    </row>
    <row r="40" spans="1:16" ht="15" customHeight="1">
      <c r="A40" s="161"/>
      <c r="B40" s="161"/>
      <c r="C40" s="92"/>
      <c r="D40" s="162"/>
      <c r="E40" s="163"/>
      <c r="F40" s="163"/>
      <c r="G40" s="163"/>
      <c r="H40" s="164"/>
      <c r="I40" s="93"/>
      <c r="J40" s="93"/>
      <c r="K40" s="94">
        <f t="shared" si="0"/>
        <v>0</v>
      </c>
      <c r="L40" s="94">
        <f t="shared" si="1"/>
        <v>0</v>
      </c>
      <c r="M40" s="94">
        <f t="shared" si="2"/>
        <v>0</v>
      </c>
      <c r="N40" s="94">
        <f t="shared" si="3"/>
        <v>0</v>
      </c>
      <c r="O40" s="94">
        <f t="shared" si="4"/>
        <v>0</v>
      </c>
      <c r="P40" s="94">
        <f t="shared" si="5"/>
        <v>0</v>
      </c>
    </row>
    <row r="41" spans="1:16" ht="15" customHeight="1">
      <c r="A41" s="161">
        <v>41146</v>
      </c>
      <c r="B41" s="161"/>
      <c r="C41" s="92" t="s">
        <v>37</v>
      </c>
      <c r="D41" s="162" t="s">
        <v>107</v>
      </c>
      <c r="E41" s="163"/>
      <c r="F41" s="163"/>
      <c r="G41" s="163"/>
      <c r="H41" s="164"/>
      <c r="I41" s="93">
        <v>0.625</v>
      </c>
      <c r="J41" s="93">
        <v>0.79166666666666663</v>
      </c>
      <c r="K41" s="94">
        <f t="shared" si="0"/>
        <v>0</v>
      </c>
      <c r="L41" s="94">
        <f t="shared" si="1"/>
        <v>0</v>
      </c>
      <c r="M41" s="94">
        <f t="shared" si="2"/>
        <v>0.16666666666666663</v>
      </c>
      <c r="N41" s="94">
        <f t="shared" si="3"/>
        <v>0</v>
      </c>
      <c r="O41" s="94">
        <f t="shared" si="4"/>
        <v>0</v>
      </c>
      <c r="P41" s="94">
        <f t="shared" si="5"/>
        <v>0</v>
      </c>
    </row>
    <row r="42" spans="1:16" ht="15" customHeight="1">
      <c r="A42" s="161"/>
      <c r="B42" s="161"/>
      <c r="C42" s="92" t="s">
        <v>38</v>
      </c>
      <c r="D42" s="162" t="s">
        <v>107</v>
      </c>
      <c r="E42" s="163"/>
      <c r="F42" s="163"/>
      <c r="G42" s="163"/>
      <c r="H42" s="164"/>
      <c r="I42" s="93">
        <v>0.91666666666666663</v>
      </c>
      <c r="J42" s="93">
        <v>0.97916666666666663</v>
      </c>
      <c r="K42" s="94">
        <f t="shared" si="0"/>
        <v>0</v>
      </c>
      <c r="L42" s="94">
        <f t="shared" si="1"/>
        <v>0</v>
      </c>
      <c r="M42" s="94">
        <f t="shared" si="2"/>
        <v>0</v>
      </c>
      <c r="N42" s="94">
        <f t="shared" si="3"/>
        <v>6.25E-2</v>
      </c>
      <c r="O42" s="94">
        <f t="shared" si="4"/>
        <v>0</v>
      </c>
      <c r="P42" s="94">
        <f t="shared" si="5"/>
        <v>0</v>
      </c>
    </row>
    <row r="43" spans="1:16" ht="15" customHeight="1">
      <c r="A43" s="161"/>
      <c r="B43" s="161"/>
      <c r="C43" s="92"/>
      <c r="D43" s="162"/>
      <c r="E43" s="163"/>
      <c r="F43" s="163"/>
      <c r="G43" s="163"/>
      <c r="H43" s="164"/>
      <c r="I43" s="93"/>
      <c r="J43" s="93"/>
      <c r="K43" s="94">
        <f t="shared" si="0"/>
        <v>0</v>
      </c>
      <c r="L43" s="94">
        <f t="shared" si="1"/>
        <v>0</v>
      </c>
      <c r="M43" s="94">
        <f t="shared" si="2"/>
        <v>0</v>
      </c>
      <c r="N43" s="94">
        <f t="shared" si="3"/>
        <v>0</v>
      </c>
      <c r="O43" s="94">
        <f t="shared" si="4"/>
        <v>0</v>
      </c>
      <c r="P43" s="94">
        <f t="shared" si="5"/>
        <v>0</v>
      </c>
    </row>
    <row r="44" spans="1:16" ht="15" customHeight="1">
      <c r="A44" s="161"/>
      <c r="B44" s="161"/>
      <c r="C44" s="92"/>
      <c r="D44" s="162"/>
      <c r="E44" s="163"/>
      <c r="F44" s="163"/>
      <c r="G44" s="163"/>
      <c r="H44" s="164"/>
      <c r="I44" s="93"/>
      <c r="J44" s="93"/>
      <c r="K44" s="94">
        <f t="shared" si="0"/>
        <v>0</v>
      </c>
      <c r="L44" s="94">
        <f t="shared" si="1"/>
        <v>0</v>
      </c>
      <c r="M44" s="94">
        <f t="shared" si="2"/>
        <v>0</v>
      </c>
      <c r="N44" s="94">
        <f t="shared" si="3"/>
        <v>0</v>
      </c>
      <c r="O44" s="94">
        <f t="shared" si="4"/>
        <v>0</v>
      </c>
      <c r="P44" s="94">
        <f t="shared" si="5"/>
        <v>0</v>
      </c>
    </row>
    <row r="45" spans="1:16" ht="15" customHeight="1">
      <c r="A45" s="161"/>
      <c r="B45" s="161"/>
      <c r="C45" s="92"/>
      <c r="D45" s="162"/>
      <c r="E45" s="163"/>
      <c r="F45" s="163"/>
      <c r="G45" s="163"/>
      <c r="H45" s="164"/>
      <c r="I45" s="93"/>
      <c r="J45" s="93"/>
      <c r="K45" s="94">
        <f t="shared" si="0"/>
        <v>0</v>
      </c>
      <c r="L45" s="94">
        <f t="shared" si="1"/>
        <v>0</v>
      </c>
      <c r="M45" s="94">
        <f t="shared" si="2"/>
        <v>0</v>
      </c>
      <c r="N45" s="94">
        <f t="shared" si="3"/>
        <v>0</v>
      </c>
      <c r="O45" s="94">
        <f t="shared" si="4"/>
        <v>0</v>
      </c>
      <c r="P45" s="94">
        <f t="shared" si="5"/>
        <v>0</v>
      </c>
    </row>
    <row r="46" spans="1:16" ht="15" customHeight="1">
      <c r="A46" s="161"/>
      <c r="B46" s="161"/>
      <c r="C46" s="92"/>
      <c r="D46" s="162"/>
      <c r="E46" s="163"/>
      <c r="F46" s="163"/>
      <c r="G46" s="163"/>
      <c r="H46" s="164"/>
      <c r="I46" s="93"/>
      <c r="J46" s="93"/>
      <c r="K46" s="94">
        <f t="shared" si="0"/>
        <v>0</v>
      </c>
      <c r="L46" s="94">
        <f t="shared" si="1"/>
        <v>0</v>
      </c>
      <c r="M46" s="94">
        <f t="shared" si="2"/>
        <v>0</v>
      </c>
      <c r="N46" s="94">
        <f t="shared" si="3"/>
        <v>0</v>
      </c>
      <c r="O46" s="94">
        <f t="shared" si="4"/>
        <v>0</v>
      </c>
      <c r="P46" s="94">
        <f t="shared" si="5"/>
        <v>0</v>
      </c>
    </row>
    <row r="47" spans="1:16" ht="15" customHeight="1">
      <c r="A47" s="161"/>
      <c r="B47" s="161"/>
      <c r="C47" s="92"/>
      <c r="D47" s="162"/>
      <c r="E47" s="163"/>
      <c r="F47" s="163"/>
      <c r="G47" s="163"/>
      <c r="H47" s="164"/>
      <c r="I47" s="93"/>
      <c r="J47" s="93"/>
      <c r="K47" s="94">
        <f t="shared" si="0"/>
        <v>0</v>
      </c>
      <c r="L47" s="94">
        <f t="shared" si="1"/>
        <v>0</v>
      </c>
      <c r="M47" s="94">
        <f t="shared" si="2"/>
        <v>0</v>
      </c>
      <c r="N47" s="94">
        <f t="shared" si="3"/>
        <v>0</v>
      </c>
      <c r="O47" s="94">
        <f t="shared" si="4"/>
        <v>0</v>
      </c>
      <c r="P47" s="94">
        <f t="shared" si="5"/>
        <v>0</v>
      </c>
    </row>
    <row r="48" spans="1:16" ht="15" customHeight="1">
      <c r="A48" s="161"/>
      <c r="B48" s="161"/>
      <c r="C48" s="92"/>
      <c r="D48" s="162"/>
      <c r="E48" s="163"/>
      <c r="F48" s="163"/>
      <c r="G48" s="163"/>
      <c r="H48" s="164"/>
      <c r="I48" s="93"/>
      <c r="J48" s="93"/>
      <c r="K48" s="94">
        <f t="shared" si="0"/>
        <v>0</v>
      </c>
      <c r="L48" s="94">
        <f t="shared" si="1"/>
        <v>0</v>
      </c>
      <c r="M48" s="94">
        <f t="shared" si="2"/>
        <v>0</v>
      </c>
      <c r="N48" s="94">
        <f t="shared" si="3"/>
        <v>0</v>
      </c>
      <c r="O48" s="94">
        <f t="shared" si="4"/>
        <v>0</v>
      </c>
      <c r="P48" s="94">
        <f t="shared" si="5"/>
        <v>0</v>
      </c>
    </row>
    <row r="49" spans="1:18" ht="15" customHeight="1">
      <c r="A49" s="161"/>
      <c r="B49" s="161"/>
      <c r="C49" s="92"/>
      <c r="D49" s="162"/>
      <c r="E49" s="163"/>
      <c r="F49" s="163"/>
      <c r="G49" s="163"/>
      <c r="H49" s="164"/>
      <c r="I49" s="93"/>
      <c r="J49" s="93"/>
      <c r="K49" s="94">
        <f t="shared" si="0"/>
        <v>0</v>
      </c>
      <c r="L49" s="94">
        <f t="shared" si="1"/>
        <v>0</v>
      </c>
      <c r="M49" s="94">
        <f t="shared" si="2"/>
        <v>0</v>
      </c>
      <c r="N49" s="94">
        <f t="shared" si="3"/>
        <v>0</v>
      </c>
      <c r="O49" s="94">
        <f t="shared" si="4"/>
        <v>0</v>
      </c>
      <c r="P49" s="94">
        <f t="shared" si="5"/>
        <v>0</v>
      </c>
    </row>
    <row r="50" spans="1:18" ht="15" customHeight="1">
      <c r="A50" s="161"/>
      <c r="B50" s="161"/>
      <c r="C50" s="92"/>
      <c r="D50" s="162"/>
      <c r="E50" s="163"/>
      <c r="F50" s="163"/>
      <c r="G50" s="163"/>
      <c r="H50" s="164"/>
      <c r="I50" s="93"/>
      <c r="J50" s="93"/>
      <c r="K50" s="94">
        <f t="shared" si="0"/>
        <v>0</v>
      </c>
      <c r="L50" s="94">
        <f t="shared" si="1"/>
        <v>0</v>
      </c>
      <c r="M50" s="94">
        <f t="shared" si="2"/>
        <v>0</v>
      </c>
      <c r="N50" s="94">
        <f t="shared" si="3"/>
        <v>0</v>
      </c>
      <c r="O50" s="94">
        <f t="shared" si="4"/>
        <v>0</v>
      </c>
      <c r="P50" s="94">
        <f t="shared" si="5"/>
        <v>0</v>
      </c>
    </row>
    <row r="51" spans="1:18" ht="15" customHeight="1">
      <c r="A51" s="161"/>
      <c r="B51" s="161"/>
      <c r="C51" s="92"/>
      <c r="D51" s="162"/>
      <c r="E51" s="163"/>
      <c r="F51" s="163"/>
      <c r="G51" s="163"/>
      <c r="H51" s="164"/>
      <c r="I51" s="93"/>
      <c r="J51" s="93"/>
      <c r="K51" s="94">
        <f t="shared" si="0"/>
        <v>0</v>
      </c>
      <c r="L51" s="94">
        <f t="shared" si="1"/>
        <v>0</v>
      </c>
      <c r="M51" s="94">
        <f t="shared" si="2"/>
        <v>0</v>
      </c>
      <c r="N51" s="94">
        <f t="shared" si="3"/>
        <v>0</v>
      </c>
      <c r="O51" s="94">
        <f t="shared" si="4"/>
        <v>0</v>
      </c>
      <c r="P51" s="94">
        <f t="shared" si="5"/>
        <v>0</v>
      </c>
    </row>
    <row r="52" spans="1:18" ht="15" customHeight="1">
      <c r="A52" s="161"/>
      <c r="B52" s="161"/>
      <c r="C52" s="92"/>
      <c r="D52" s="162"/>
      <c r="E52" s="163"/>
      <c r="F52" s="163"/>
      <c r="G52" s="163"/>
      <c r="H52" s="164"/>
      <c r="I52" s="93"/>
      <c r="J52" s="93"/>
      <c r="K52" s="94">
        <f t="shared" si="0"/>
        <v>0</v>
      </c>
      <c r="L52" s="94">
        <f t="shared" si="1"/>
        <v>0</v>
      </c>
      <c r="M52" s="94">
        <f t="shared" si="2"/>
        <v>0</v>
      </c>
      <c r="N52" s="94">
        <f t="shared" si="3"/>
        <v>0</v>
      </c>
      <c r="O52" s="94">
        <f t="shared" si="4"/>
        <v>0</v>
      </c>
      <c r="P52" s="94">
        <f t="shared" si="5"/>
        <v>0</v>
      </c>
    </row>
    <row r="53" spans="1:18" ht="15" customHeight="1">
      <c r="A53" s="161"/>
      <c r="B53" s="161"/>
      <c r="C53" s="92"/>
      <c r="D53" s="162"/>
      <c r="E53" s="163"/>
      <c r="F53" s="163"/>
      <c r="G53" s="163"/>
      <c r="H53" s="164"/>
      <c r="I53" s="93"/>
      <c r="J53" s="93"/>
      <c r="K53" s="94">
        <f t="shared" si="0"/>
        <v>0</v>
      </c>
      <c r="L53" s="94">
        <f t="shared" si="1"/>
        <v>0</v>
      </c>
      <c r="M53" s="94">
        <f t="shared" si="2"/>
        <v>0</v>
      </c>
      <c r="N53" s="94">
        <f t="shared" si="3"/>
        <v>0</v>
      </c>
      <c r="O53" s="94">
        <f t="shared" si="4"/>
        <v>0</v>
      </c>
      <c r="P53" s="94">
        <f t="shared" si="5"/>
        <v>0</v>
      </c>
    </row>
    <row r="54" spans="1:18" ht="15" customHeight="1">
      <c r="A54" s="161"/>
      <c r="B54" s="161"/>
      <c r="C54" s="92"/>
      <c r="D54" s="162"/>
      <c r="E54" s="163"/>
      <c r="F54" s="163"/>
      <c r="G54" s="163"/>
      <c r="H54" s="164"/>
      <c r="I54" s="93"/>
      <c r="J54" s="93"/>
      <c r="K54" s="94">
        <f>IF(C54="A", J54-I54,)</f>
        <v>0</v>
      </c>
      <c r="L54" s="94">
        <f>IF(C54="B", J54-I54,)</f>
        <v>0</v>
      </c>
      <c r="M54" s="94">
        <f>IF(C54="C", J54-I54,)</f>
        <v>0</v>
      </c>
      <c r="N54" s="94">
        <f>IF(C54="D", J54-I54,)</f>
        <v>0</v>
      </c>
      <c r="O54" s="94">
        <f>IF(C54="E", J54-I54,)</f>
        <v>0</v>
      </c>
      <c r="P54" s="94">
        <f>IF(C54="F", J54-I54,)</f>
        <v>0</v>
      </c>
    </row>
    <row r="55" spans="1:18" ht="15" customHeight="1">
      <c r="A55" s="161"/>
      <c r="B55" s="161"/>
      <c r="C55" s="92"/>
      <c r="D55" s="162"/>
      <c r="E55" s="163"/>
      <c r="F55" s="163"/>
      <c r="G55" s="163"/>
      <c r="H55" s="164"/>
      <c r="I55" s="93"/>
      <c r="J55" s="93"/>
      <c r="K55" s="94">
        <f t="shared" si="0"/>
        <v>0</v>
      </c>
      <c r="L55" s="94">
        <f t="shared" si="1"/>
        <v>0</v>
      </c>
      <c r="M55" s="94">
        <f t="shared" si="2"/>
        <v>0</v>
      </c>
      <c r="N55" s="94">
        <f t="shared" si="3"/>
        <v>0</v>
      </c>
      <c r="O55" s="94">
        <f t="shared" si="4"/>
        <v>0</v>
      </c>
      <c r="P55" s="94">
        <f t="shared" si="5"/>
        <v>0</v>
      </c>
    </row>
    <row r="56" spans="1:18" ht="15" customHeight="1">
      <c r="A56" s="161"/>
      <c r="B56" s="161"/>
      <c r="C56" s="92"/>
      <c r="D56" s="162"/>
      <c r="E56" s="163"/>
      <c r="F56" s="163"/>
      <c r="G56" s="163"/>
      <c r="H56" s="164"/>
      <c r="I56" s="93"/>
      <c r="J56" s="93"/>
      <c r="K56" s="94">
        <f>IF(C56="A", J56-I56,)</f>
        <v>0</v>
      </c>
      <c r="L56" s="94">
        <f>IF(C56="B", J56-I56,)</f>
        <v>0</v>
      </c>
      <c r="M56" s="94">
        <f>IF(C56="C", J56-I56,)</f>
        <v>0</v>
      </c>
      <c r="N56" s="94">
        <f>IF(C56="D", J56-I56,)</f>
        <v>0</v>
      </c>
      <c r="O56" s="94">
        <f>IF(C56="E", J56-I56,)</f>
        <v>0</v>
      </c>
      <c r="P56" s="94">
        <f>IF(C56="F", J56-I56,)</f>
        <v>0</v>
      </c>
    </row>
    <row r="57" spans="1:18" ht="15" customHeight="1">
      <c r="A57" s="161"/>
      <c r="B57" s="161"/>
      <c r="C57" s="92"/>
      <c r="D57" s="162"/>
      <c r="E57" s="163"/>
      <c r="F57" s="163"/>
      <c r="G57" s="163"/>
      <c r="H57" s="164"/>
      <c r="I57" s="93"/>
      <c r="J57" s="93"/>
      <c r="K57" s="94">
        <f>IF(C57="A", J57-I57,)</f>
        <v>0</v>
      </c>
      <c r="L57" s="94">
        <f>IF(C57="B", J57-I57,)</f>
        <v>0</v>
      </c>
      <c r="M57" s="94">
        <f>IF(C57="C", J57-I57,)</f>
        <v>0</v>
      </c>
      <c r="N57" s="94">
        <f>IF(C57="D", J57-I57,)</f>
        <v>0</v>
      </c>
      <c r="O57" s="94">
        <f>IF(C57="E", J57-I57,)</f>
        <v>0</v>
      </c>
      <c r="P57" s="94">
        <f>IF(C57="F", J57-I57,)</f>
        <v>0</v>
      </c>
    </row>
    <row r="58" spans="1:18" ht="15" customHeight="1">
      <c r="A58" s="161"/>
      <c r="B58" s="161"/>
      <c r="C58" s="92"/>
      <c r="D58" s="162"/>
      <c r="E58" s="163"/>
      <c r="F58" s="163"/>
      <c r="G58" s="163"/>
      <c r="H58" s="164"/>
      <c r="I58" s="93"/>
      <c r="J58" s="93"/>
      <c r="K58" s="94">
        <f>IF(C58="A", J58-I58,)</f>
        <v>0</v>
      </c>
      <c r="L58" s="94">
        <f>IF(C58="B", J58-I58,)</f>
        <v>0</v>
      </c>
      <c r="M58" s="94">
        <f>IF(C58="C", J58-I58,)</f>
        <v>0</v>
      </c>
      <c r="N58" s="94">
        <f>IF(C58="D", J58-I58,)</f>
        <v>0</v>
      </c>
      <c r="O58" s="94">
        <f>IF(C58="E", J58-I58,)</f>
        <v>0</v>
      </c>
      <c r="P58" s="94">
        <f>IF(C58="F", J58-I58,)</f>
        <v>0</v>
      </c>
    </row>
    <row r="59" spans="1:18" ht="15" customHeight="1">
      <c r="A59" s="161"/>
      <c r="B59" s="161"/>
      <c r="C59" s="92"/>
      <c r="D59" s="162"/>
      <c r="E59" s="163"/>
      <c r="F59" s="163"/>
      <c r="G59" s="163"/>
      <c r="H59" s="164"/>
      <c r="I59" s="93"/>
      <c r="J59" s="93"/>
      <c r="K59" s="94">
        <f>IF(C59="A", J59-I59,)</f>
        <v>0</v>
      </c>
      <c r="L59" s="94">
        <f>IF(C59="B", J59-I59,)</f>
        <v>0</v>
      </c>
      <c r="M59" s="94">
        <f>IF(C59="C", J59-I59,)</f>
        <v>0</v>
      </c>
      <c r="N59" s="94">
        <f>IF(C59="D", J59-I59,)</f>
        <v>0</v>
      </c>
      <c r="O59" s="94">
        <f>IF(C59="E", J59-I59,)</f>
        <v>0</v>
      </c>
      <c r="P59" s="94">
        <f>IF(C59="F", J59-I59,)</f>
        <v>0</v>
      </c>
    </row>
    <row r="60" spans="1:18" ht="15" customHeight="1">
      <c r="A60" s="161"/>
      <c r="B60" s="161"/>
      <c r="C60" s="92"/>
      <c r="D60" s="162"/>
      <c r="E60" s="163"/>
      <c r="F60" s="163"/>
      <c r="G60" s="163"/>
      <c r="H60" s="164"/>
      <c r="I60" s="93"/>
      <c r="J60" s="93"/>
      <c r="K60" s="94">
        <f t="shared" si="0"/>
        <v>0</v>
      </c>
      <c r="L60" s="94">
        <f t="shared" si="1"/>
        <v>0</v>
      </c>
      <c r="M60" s="94">
        <f t="shared" si="2"/>
        <v>0</v>
      </c>
      <c r="N60" s="94">
        <f t="shared" si="3"/>
        <v>0</v>
      </c>
      <c r="O60" s="94">
        <f t="shared" si="4"/>
        <v>0</v>
      </c>
      <c r="P60" s="94">
        <f t="shared" si="5"/>
        <v>0</v>
      </c>
    </row>
    <row r="61" spans="1:18" ht="15" customHeight="1">
      <c r="A61" s="161"/>
      <c r="B61" s="161"/>
      <c r="C61" s="92"/>
      <c r="D61" s="165"/>
      <c r="E61" s="166"/>
      <c r="F61" s="166"/>
      <c r="G61" s="166"/>
      <c r="H61" s="167"/>
      <c r="I61" s="93"/>
      <c r="J61" s="93"/>
      <c r="K61" s="94">
        <f t="shared" si="0"/>
        <v>0</v>
      </c>
      <c r="L61" s="94">
        <f t="shared" si="1"/>
        <v>0</v>
      </c>
      <c r="M61" s="94">
        <f t="shared" si="2"/>
        <v>0</v>
      </c>
      <c r="N61" s="94">
        <f t="shared" si="3"/>
        <v>0</v>
      </c>
      <c r="O61" s="94">
        <f t="shared" si="4"/>
        <v>0</v>
      </c>
      <c r="P61" s="94">
        <f t="shared" si="5"/>
        <v>0</v>
      </c>
    </row>
    <row r="62" spans="1:18" ht="15" customHeight="1">
      <c r="E62" s="3"/>
      <c r="F62" s="3"/>
      <c r="G62" s="3"/>
      <c r="I62" s="168" t="s">
        <v>6</v>
      </c>
      <c r="J62" s="169"/>
      <c r="K62" s="95">
        <f t="shared" ref="K62:P62" si="6">SUM(K30:K61)</f>
        <v>0.27083333333333337</v>
      </c>
      <c r="L62" s="95">
        <f t="shared" si="6"/>
        <v>0.19791666666666674</v>
      </c>
      <c r="M62" s="95">
        <f t="shared" si="6"/>
        <v>0.16666666666666663</v>
      </c>
      <c r="N62" s="95">
        <f t="shared" si="6"/>
        <v>6.25E-2</v>
      </c>
      <c r="O62" s="95">
        <f t="shared" si="6"/>
        <v>0.38541666666666669</v>
      </c>
      <c r="P62" s="95">
        <f t="shared" si="6"/>
        <v>5.208333333333337E-2</v>
      </c>
      <c r="Q62" s="3"/>
      <c r="R62" s="4"/>
    </row>
    <row r="63" spans="1:18" ht="15" customHeight="1">
      <c r="E63" s="3"/>
      <c r="F63" s="3"/>
      <c r="G63" s="3"/>
      <c r="I63" s="45"/>
      <c r="J63" s="45"/>
      <c r="K63" s="91"/>
      <c r="L63" s="91"/>
      <c r="M63" s="91"/>
      <c r="N63" s="91"/>
      <c r="O63" s="91"/>
      <c r="P63" s="91"/>
      <c r="Q63" s="3"/>
      <c r="R63" s="4"/>
    </row>
    <row r="64" spans="1:18" ht="15" customHeight="1">
      <c r="A64" s="170"/>
      <c r="B64" s="170"/>
      <c r="C64" s="170"/>
      <c r="D64" s="170"/>
      <c r="E64" s="170"/>
      <c r="F64" s="170"/>
      <c r="G64" s="170"/>
      <c r="H64" s="170"/>
      <c r="I64" s="170"/>
      <c r="J64" s="170"/>
      <c r="K64" s="170"/>
      <c r="L64" s="170"/>
      <c r="M64" s="170"/>
      <c r="N64" s="170"/>
      <c r="O64" s="170"/>
      <c r="P64" s="170"/>
      <c r="Q64" s="21"/>
      <c r="R64" s="20"/>
    </row>
    <row r="65" spans="1:18" ht="15" customHeight="1">
      <c r="A65" s="135" t="s">
        <v>101</v>
      </c>
      <c r="B65" s="136"/>
      <c r="C65" s="48"/>
      <c r="D65" s="141" t="s">
        <v>4</v>
      </c>
      <c r="E65" s="142"/>
      <c r="F65" s="142"/>
      <c r="G65" s="142"/>
      <c r="H65" s="143"/>
      <c r="I65" s="147" t="s">
        <v>12</v>
      </c>
      <c r="J65" s="148"/>
      <c r="K65" s="142" t="s">
        <v>2</v>
      </c>
      <c r="L65" s="143"/>
      <c r="M65" s="147" t="s">
        <v>57</v>
      </c>
      <c r="N65" s="148"/>
      <c r="O65" s="147" t="s">
        <v>14</v>
      </c>
      <c r="P65" s="148"/>
      <c r="Q65" s="21"/>
      <c r="R65" s="20"/>
    </row>
    <row r="66" spans="1:18" ht="15" customHeight="1">
      <c r="A66" s="137"/>
      <c r="B66" s="138"/>
      <c r="C66" s="49" t="s">
        <v>41</v>
      </c>
      <c r="D66" s="144"/>
      <c r="E66" s="145"/>
      <c r="F66" s="145"/>
      <c r="G66" s="145"/>
      <c r="H66" s="146"/>
      <c r="I66" s="149"/>
      <c r="J66" s="150"/>
      <c r="K66" s="151"/>
      <c r="L66" s="152"/>
      <c r="M66" s="149"/>
      <c r="N66" s="150"/>
      <c r="O66" s="149"/>
      <c r="P66" s="150"/>
      <c r="Q66" s="21"/>
      <c r="R66" s="20"/>
    </row>
    <row r="67" spans="1:18" ht="15" customHeight="1">
      <c r="A67" s="137"/>
      <c r="B67" s="138"/>
      <c r="C67" s="49" t="s">
        <v>3</v>
      </c>
      <c r="D67" s="153" t="s">
        <v>56</v>
      </c>
      <c r="E67" s="154"/>
      <c r="F67" s="154"/>
      <c r="G67" s="154"/>
      <c r="H67" s="155"/>
      <c r="I67" s="159" t="s">
        <v>42</v>
      </c>
      <c r="J67" s="160"/>
      <c r="K67" s="51" t="s">
        <v>35</v>
      </c>
      <c r="L67" s="52" t="s">
        <v>36</v>
      </c>
      <c r="M67" s="59" t="s">
        <v>37</v>
      </c>
      <c r="N67" s="59" t="s">
        <v>38</v>
      </c>
      <c r="O67" s="59" t="s">
        <v>39</v>
      </c>
      <c r="P67" s="59" t="s">
        <v>40</v>
      </c>
      <c r="Q67" s="21"/>
      <c r="R67" s="20"/>
    </row>
    <row r="68" spans="1:18" ht="15" customHeight="1">
      <c r="A68" s="139"/>
      <c r="B68" s="140"/>
      <c r="C68" s="50"/>
      <c r="D68" s="156"/>
      <c r="E68" s="157"/>
      <c r="F68" s="157"/>
      <c r="G68" s="157"/>
      <c r="H68" s="158"/>
      <c r="I68" s="19" t="s">
        <v>0</v>
      </c>
      <c r="J68" s="19" t="s">
        <v>1</v>
      </c>
      <c r="K68" s="1" t="s">
        <v>13</v>
      </c>
      <c r="L68" s="19" t="s">
        <v>10</v>
      </c>
      <c r="M68" s="19" t="s">
        <v>13</v>
      </c>
      <c r="N68" s="19" t="s">
        <v>10</v>
      </c>
      <c r="O68" s="19" t="s">
        <v>13</v>
      </c>
      <c r="P68" s="19" t="s">
        <v>10</v>
      </c>
      <c r="Q68" s="21"/>
      <c r="R68" s="20"/>
    </row>
    <row r="69" spans="1:18" ht="15" customHeight="1">
      <c r="A69" s="171" t="s">
        <v>86</v>
      </c>
      <c r="B69" s="172"/>
      <c r="C69" s="172"/>
      <c r="D69" s="172"/>
      <c r="E69" s="172"/>
      <c r="F69" s="172"/>
      <c r="G69" s="172"/>
      <c r="H69" s="173"/>
      <c r="I69" s="10"/>
      <c r="J69" s="10"/>
      <c r="K69" s="96">
        <f t="shared" ref="K69:P69" si="7">K62</f>
        <v>0.27083333333333337</v>
      </c>
      <c r="L69" s="96">
        <f t="shared" si="7"/>
        <v>0.19791666666666674</v>
      </c>
      <c r="M69" s="96">
        <f t="shared" si="7"/>
        <v>0.16666666666666663</v>
      </c>
      <c r="N69" s="96">
        <f t="shared" si="7"/>
        <v>6.25E-2</v>
      </c>
      <c r="O69" s="96">
        <f t="shared" si="7"/>
        <v>0.38541666666666669</v>
      </c>
      <c r="P69" s="96">
        <f t="shared" si="7"/>
        <v>5.208333333333337E-2</v>
      </c>
      <c r="Q69" s="21"/>
      <c r="R69" s="20"/>
    </row>
    <row r="70" spans="1:18" ht="15" customHeight="1">
      <c r="A70" s="161"/>
      <c r="B70" s="161"/>
      <c r="C70" s="92"/>
      <c r="D70" s="162"/>
      <c r="E70" s="163"/>
      <c r="F70" s="163"/>
      <c r="G70" s="163"/>
      <c r="H70" s="164"/>
      <c r="I70" s="93"/>
      <c r="J70" s="93"/>
      <c r="K70" s="94">
        <f t="shared" ref="K70:K82" si="8">IF(C70="A", J70-I70,)</f>
        <v>0</v>
      </c>
      <c r="L70" s="94">
        <f t="shared" ref="L70:L82" si="9">IF(C70="B", J70-I70,)</f>
        <v>0</v>
      </c>
      <c r="M70" s="94">
        <f t="shared" ref="M70:M82" si="10">IF(C70="C", J70-I70,)</f>
        <v>0</v>
      </c>
      <c r="N70" s="94">
        <f t="shared" ref="N70:N82" si="11">IF(C70="D", J70-I70,)</f>
        <v>0</v>
      </c>
      <c r="O70" s="94">
        <f t="shared" ref="O70:O82" si="12">IF(C70="E", J70-I70,)</f>
        <v>0</v>
      </c>
      <c r="P70" s="94">
        <f t="shared" ref="P70:P82" si="13">IF(C70="F", J70-I70,)</f>
        <v>0</v>
      </c>
      <c r="Q70" s="21"/>
      <c r="R70" s="20"/>
    </row>
    <row r="71" spans="1:18" ht="15" customHeight="1">
      <c r="A71" s="161"/>
      <c r="B71" s="161"/>
      <c r="C71" s="92"/>
      <c r="D71" s="162"/>
      <c r="E71" s="163"/>
      <c r="F71" s="163"/>
      <c r="G71" s="163"/>
      <c r="H71" s="164"/>
      <c r="I71" s="93"/>
      <c r="J71" s="93"/>
      <c r="K71" s="94">
        <f t="shared" si="8"/>
        <v>0</v>
      </c>
      <c r="L71" s="94">
        <f t="shared" si="9"/>
        <v>0</v>
      </c>
      <c r="M71" s="94">
        <f t="shared" si="10"/>
        <v>0</v>
      </c>
      <c r="N71" s="94">
        <f t="shared" si="11"/>
        <v>0</v>
      </c>
      <c r="O71" s="94">
        <f t="shared" si="12"/>
        <v>0</v>
      </c>
      <c r="P71" s="94">
        <f t="shared" si="13"/>
        <v>0</v>
      </c>
      <c r="Q71" s="21"/>
      <c r="R71" s="20"/>
    </row>
    <row r="72" spans="1:18" ht="15" customHeight="1">
      <c r="A72" s="161"/>
      <c r="B72" s="161"/>
      <c r="C72" s="92"/>
      <c r="D72" s="162"/>
      <c r="E72" s="163"/>
      <c r="F72" s="163"/>
      <c r="G72" s="163"/>
      <c r="H72" s="164"/>
      <c r="I72" s="93"/>
      <c r="J72" s="93"/>
      <c r="K72" s="94">
        <f t="shared" si="8"/>
        <v>0</v>
      </c>
      <c r="L72" s="94">
        <f t="shared" si="9"/>
        <v>0</v>
      </c>
      <c r="M72" s="94">
        <f t="shared" si="10"/>
        <v>0</v>
      </c>
      <c r="N72" s="94">
        <f t="shared" si="11"/>
        <v>0</v>
      </c>
      <c r="O72" s="94">
        <f t="shared" si="12"/>
        <v>0</v>
      </c>
      <c r="P72" s="94">
        <f t="shared" si="13"/>
        <v>0</v>
      </c>
      <c r="Q72" s="21"/>
      <c r="R72" s="20"/>
    </row>
    <row r="73" spans="1:18" ht="15" customHeight="1">
      <c r="A73" s="161"/>
      <c r="B73" s="161"/>
      <c r="C73" s="92"/>
      <c r="D73" s="162"/>
      <c r="E73" s="163"/>
      <c r="F73" s="163"/>
      <c r="G73" s="163"/>
      <c r="H73" s="164"/>
      <c r="I73" s="93"/>
      <c r="J73" s="93"/>
      <c r="K73" s="94">
        <f t="shared" si="8"/>
        <v>0</v>
      </c>
      <c r="L73" s="94">
        <f t="shared" si="9"/>
        <v>0</v>
      </c>
      <c r="M73" s="94">
        <f t="shared" si="10"/>
        <v>0</v>
      </c>
      <c r="N73" s="94">
        <f t="shared" si="11"/>
        <v>0</v>
      </c>
      <c r="O73" s="94">
        <f t="shared" si="12"/>
        <v>0</v>
      </c>
      <c r="P73" s="94">
        <f t="shared" si="13"/>
        <v>0</v>
      </c>
      <c r="Q73" s="21"/>
      <c r="R73" s="20"/>
    </row>
    <row r="74" spans="1:18" ht="15" customHeight="1">
      <c r="A74" s="161"/>
      <c r="B74" s="161"/>
      <c r="C74" s="92"/>
      <c r="D74" s="162"/>
      <c r="E74" s="163"/>
      <c r="F74" s="163"/>
      <c r="G74" s="163"/>
      <c r="H74" s="164"/>
      <c r="I74" s="93"/>
      <c r="J74" s="93"/>
      <c r="K74" s="94">
        <f t="shared" si="8"/>
        <v>0</v>
      </c>
      <c r="L74" s="94">
        <f t="shared" si="9"/>
        <v>0</v>
      </c>
      <c r="M74" s="94">
        <f t="shared" si="10"/>
        <v>0</v>
      </c>
      <c r="N74" s="94">
        <f t="shared" si="11"/>
        <v>0</v>
      </c>
      <c r="O74" s="94">
        <f t="shared" si="12"/>
        <v>0</v>
      </c>
      <c r="P74" s="94">
        <f t="shared" si="13"/>
        <v>0</v>
      </c>
      <c r="Q74" s="21"/>
      <c r="R74" s="20"/>
    </row>
    <row r="75" spans="1:18" ht="15" customHeight="1">
      <c r="A75" s="161"/>
      <c r="B75" s="161"/>
      <c r="C75" s="92"/>
      <c r="D75" s="162"/>
      <c r="E75" s="163"/>
      <c r="F75" s="163"/>
      <c r="G75" s="163"/>
      <c r="H75" s="164"/>
      <c r="I75" s="93"/>
      <c r="J75" s="93"/>
      <c r="K75" s="94">
        <f t="shared" si="8"/>
        <v>0</v>
      </c>
      <c r="L75" s="94">
        <f t="shared" si="9"/>
        <v>0</v>
      </c>
      <c r="M75" s="94">
        <f t="shared" si="10"/>
        <v>0</v>
      </c>
      <c r="N75" s="94">
        <f t="shared" si="11"/>
        <v>0</v>
      </c>
      <c r="O75" s="94">
        <f t="shared" si="12"/>
        <v>0</v>
      </c>
      <c r="P75" s="94">
        <f t="shared" si="13"/>
        <v>0</v>
      </c>
      <c r="Q75" s="21"/>
      <c r="R75" s="20"/>
    </row>
    <row r="76" spans="1:18" ht="15" customHeight="1">
      <c r="A76" s="161"/>
      <c r="B76" s="161"/>
      <c r="C76" s="92"/>
      <c r="D76" s="162"/>
      <c r="E76" s="163"/>
      <c r="F76" s="163"/>
      <c r="G76" s="163"/>
      <c r="H76" s="164"/>
      <c r="I76" s="93"/>
      <c r="J76" s="93"/>
      <c r="K76" s="94">
        <f t="shared" si="8"/>
        <v>0</v>
      </c>
      <c r="L76" s="94">
        <f t="shared" si="9"/>
        <v>0</v>
      </c>
      <c r="M76" s="94">
        <f t="shared" si="10"/>
        <v>0</v>
      </c>
      <c r="N76" s="94">
        <f t="shared" si="11"/>
        <v>0</v>
      </c>
      <c r="O76" s="94">
        <f t="shared" si="12"/>
        <v>0</v>
      </c>
      <c r="P76" s="94">
        <f t="shared" si="13"/>
        <v>0</v>
      </c>
      <c r="Q76" s="21"/>
      <c r="R76" s="20"/>
    </row>
    <row r="77" spans="1:18" ht="15" customHeight="1">
      <c r="A77" s="161"/>
      <c r="B77" s="161"/>
      <c r="C77" s="92"/>
      <c r="D77" s="162"/>
      <c r="E77" s="163"/>
      <c r="F77" s="163"/>
      <c r="G77" s="163"/>
      <c r="H77" s="164"/>
      <c r="I77" s="93"/>
      <c r="J77" s="93"/>
      <c r="K77" s="94">
        <f t="shared" si="8"/>
        <v>0</v>
      </c>
      <c r="L77" s="94">
        <f t="shared" si="9"/>
        <v>0</v>
      </c>
      <c r="M77" s="94">
        <f t="shared" si="10"/>
        <v>0</v>
      </c>
      <c r="N77" s="94">
        <f t="shared" si="11"/>
        <v>0</v>
      </c>
      <c r="O77" s="94">
        <f t="shared" si="12"/>
        <v>0</v>
      </c>
      <c r="P77" s="94">
        <f t="shared" si="13"/>
        <v>0</v>
      </c>
      <c r="Q77" s="21"/>
      <c r="R77" s="20"/>
    </row>
    <row r="78" spans="1:18" ht="15" customHeight="1">
      <c r="A78" s="161"/>
      <c r="B78" s="161"/>
      <c r="C78" s="92"/>
      <c r="D78" s="162"/>
      <c r="E78" s="163"/>
      <c r="F78" s="163"/>
      <c r="G78" s="163"/>
      <c r="H78" s="164"/>
      <c r="I78" s="93"/>
      <c r="J78" s="93"/>
      <c r="K78" s="94">
        <f t="shared" si="8"/>
        <v>0</v>
      </c>
      <c r="L78" s="94">
        <f t="shared" si="9"/>
        <v>0</v>
      </c>
      <c r="M78" s="94">
        <f t="shared" si="10"/>
        <v>0</v>
      </c>
      <c r="N78" s="94">
        <f t="shared" si="11"/>
        <v>0</v>
      </c>
      <c r="O78" s="94">
        <f t="shared" si="12"/>
        <v>0</v>
      </c>
      <c r="P78" s="94">
        <f t="shared" si="13"/>
        <v>0</v>
      </c>
      <c r="Q78" s="21"/>
      <c r="R78" s="20"/>
    </row>
    <row r="79" spans="1:18" ht="15" customHeight="1">
      <c r="A79" s="161"/>
      <c r="B79" s="161"/>
      <c r="C79" s="92"/>
      <c r="D79" s="162"/>
      <c r="E79" s="163"/>
      <c r="F79" s="163"/>
      <c r="G79" s="163"/>
      <c r="H79" s="164"/>
      <c r="I79" s="93"/>
      <c r="J79" s="93"/>
      <c r="K79" s="94">
        <f t="shared" si="8"/>
        <v>0</v>
      </c>
      <c r="L79" s="94">
        <f t="shared" si="9"/>
        <v>0</v>
      </c>
      <c r="M79" s="94">
        <f t="shared" si="10"/>
        <v>0</v>
      </c>
      <c r="N79" s="94">
        <f t="shared" si="11"/>
        <v>0</v>
      </c>
      <c r="O79" s="94">
        <f t="shared" si="12"/>
        <v>0</v>
      </c>
      <c r="P79" s="94">
        <f t="shared" si="13"/>
        <v>0</v>
      </c>
      <c r="Q79" s="21"/>
      <c r="R79" s="20"/>
    </row>
    <row r="80" spans="1:18" ht="15" customHeight="1">
      <c r="A80" s="161"/>
      <c r="B80" s="161"/>
      <c r="C80" s="92"/>
      <c r="D80" s="162"/>
      <c r="E80" s="163"/>
      <c r="F80" s="163"/>
      <c r="G80" s="163"/>
      <c r="H80" s="164"/>
      <c r="I80" s="93"/>
      <c r="J80" s="93"/>
      <c r="K80" s="94">
        <f t="shared" si="8"/>
        <v>0</v>
      </c>
      <c r="L80" s="94">
        <f t="shared" si="9"/>
        <v>0</v>
      </c>
      <c r="M80" s="94">
        <f t="shared" si="10"/>
        <v>0</v>
      </c>
      <c r="N80" s="94">
        <f t="shared" si="11"/>
        <v>0</v>
      </c>
      <c r="O80" s="94">
        <f t="shared" si="12"/>
        <v>0</v>
      </c>
      <c r="P80" s="94">
        <f t="shared" si="13"/>
        <v>0</v>
      </c>
      <c r="Q80" s="21"/>
      <c r="R80" s="20"/>
    </row>
    <row r="81" spans="1:18" ht="15" customHeight="1">
      <c r="A81" s="161"/>
      <c r="B81" s="161"/>
      <c r="C81" s="92"/>
      <c r="D81" s="162"/>
      <c r="E81" s="163"/>
      <c r="F81" s="163"/>
      <c r="G81" s="163"/>
      <c r="H81" s="164"/>
      <c r="I81" s="93"/>
      <c r="J81" s="93"/>
      <c r="K81" s="94">
        <f t="shared" si="8"/>
        <v>0</v>
      </c>
      <c r="L81" s="94">
        <f t="shared" si="9"/>
        <v>0</v>
      </c>
      <c r="M81" s="94">
        <f t="shared" si="10"/>
        <v>0</v>
      </c>
      <c r="N81" s="94">
        <f t="shared" si="11"/>
        <v>0</v>
      </c>
      <c r="O81" s="94">
        <f t="shared" si="12"/>
        <v>0</v>
      </c>
      <c r="P81" s="94">
        <f t="shared" si="13"/>
        <v>0</v>
      </c>
      <c r="Q81" s="21"/>
      <c r="R81" s="20"/>
    </row>
    <row r="82" spans="1:18" ht="15" customHeight="1">
      <c r="A82" s="161"/>
      <c r="B82" s="161"/>
      <c r="C82" s="92"/>
      <c r="D82" s="165"/>
      <c r="E82" s="166"/>
      <c r="F82" s="166"/>
      <c r="G82" s="166"/>
      <c r="H82" s="167"/>
      <c r="I82" s="93"/>
      <c r="J82" s="93"/>
      <c r="K82" s="94">
        <f t="shared" si="8"/>
        <v>0</v>
      </c>
      <c r="L82" s="94">
        <f t="shared" si="9"/>
        <v>0</v>
      </c>
      <c r="M82" s="94">
        <f t="shared" si="10"/>
        <v>0</v>
      </c>
      <c r="N82" s="94">
        <f t="shared" si="11"/>
        <v>0</v>
      </c>
      <c r="O82" s="94">
        <f t="shared" si="12"/>
        <v>0</v>
      </c>
      <c r="P82" s="94">
        <f t="shared" si="13"/>
        <v>0</v>
      </c>
      <c r="Q82" s="21"/>
      <c r="R82" s="20"/>
    </row>
    <row r="83" spans="1:18" ht="15" customHeight="1">
      <c r="A83" s="3"/>
      <c r="B83" s="3"/>
      <c r="C83" s="3"/>
      <c r="D83" s="186" t="s">
        <v>93</v>
      </c>
      <c r="E83" s="186"/>
      <c r="F83" s="186"/>
      <c r="G83" s="186"/>
      <c r="H83" s="186"/>
      <c r="I83" s="186"/>
      <c r="J83" s="186"/>
      <c r="K83" s="97">
        <f t="shared" ref="K83:P83" si="14">SUM(K69:K82)</f>
        <v>0.27083333333333337</v>
      </c>
      <c r="L83" s="97">
        <f t="shared" si="14"/>
        <v>0.19791666666666674</v>
      </c>
      <c r="M83" s="97">
        <f t="shared" si="14"/>
        <v>0.16666666666666663</v>
      </c>
      <c r="N83" s="97">
        <f t="shared" si="14"/>
        <v>6.25E-2</v>
      </c>
      <c r="O83" s="97">
        <f t="shared" si="14"/>
        <v>0.38541666666666669</v>
      </c>
      <c r="P83" s="97">
        <f t="shared" si="14"/>
        <v>5.208333333333337E-2</v>
      </c>
      <c r="Q83" s="21"/>
      <c r="R83" s="20"/>
    </row>
    <row r="84" spans="1:18" ht="15" customHeight="1">
      <c r="A84" s="3"/>
      <c r="B84" s="3"/>
      <c r="C84" s="3"/>
      <c r="D84" s="186" t="s">
        <v>87</v>
      </c>
      <c r="E84" s="186"/>
      <c r="F84" s="186"/>
      <c r="G84" s="186"/>
      <c r="H84" s="186"/>
      <c r="I84" s="186"/>
      <c r="J84" s="186"/>
      <c r="K84" s="98">
        <f t="shared" ref="K84:P84" si="15">INT(K83)*24+HOUR(K83)+ROUND(MINUTE(K83)/60,2)</f>
        <v>6.5</v>
      </c>
      <c r="L84" s="98">
        <f t="shared" si="15"/>
        <v>4.75</v>
      </c>
      <c r="M84" s="98">
        <f t="shared" si="15"/>
        <v>4</v>
      </c>
      <c r="N84" s="98">
        <f t="shared" si="15"/>
        <v>1.5</v>
      </c>
      <c r="O84" s="98">
        <f t="shared" si="15"/>
        <v>9.25</v>
      </c>
      <c r="P84" s="98">
        <f t="shared" si="15"/>
        <v>1.25</v>
      </c>
      <c r="Q84" s="21"/>
      <c r="R84" s="20"/>
    </row>
    <row r="85" spans="1:18" ht="15" customHeight="1">
      <c r="A85" s="3"/>
      <c r="B85" s="3"/>
      <c r="C85" s="3"/>
      <c r="D85" s="186" t="s">
        <v>43</v>
      </c>
      <c r="E85" s="186"/>
      <c r="F85" s="186"/>
      <c r="G85" s="186"/>
      <c r="H85" s="186"/>
      <c r="I85" s="186"/>
      <c r="J85" s="186"/>
      <c r="K85" s="100">
        <v>1.125</v>
      </c>
      <c r="L85" s="100">
        <v>1.25</v>
      </c>
      <c r="M85" s="100">
        <v>1.25</v>
      </c>
      <c r="N85" s="100">
        <v>1.5</v>
      </c>
      <c r="O85" s="100">
        <v>1.75</v>
      </c>
      <c r="P85" s="100">
        <v>2</v>
      </c>
      <c r="Q85" s="21"/>
      <c r="R85" s="20"/>
    </row>
    <row r="86" spans="1:18" ht="15" customHeight="1">
      <c r="A86" s="3"/>
      <c r="B86" s="3"/>
      <c r="C86" s="3"/>
      <c r="D86" s="187" t="s">
        <v>92</v>
      </c>
      <c r="E86" s="187"/>
      <c r="F86" s="187"/>
      <c r="G86" s="187"/>
      <c r="H86" s="187"/>
      <c r="I86" s="187"/>
      <c r="J86" s="187"/>
      <c r="K86" s="99">
        <f t="shared" ref="K86:P86" si="16">ROUND(K84*K85,2)</f>
        <v>7.31</v>
      </c>
      <c r="L86" s="99">
        <f t="shared" si="16"/>
        <v>5.94</v>
      </c>
      <c r="M86" s="99">
        <f t="shared" si="16"/>
        <v>5</v>
      </c>
      <c r="N86" s="99">
        <f t="shared" si="16"/>
        <v>2.25</v>
      </c>
      <c r="O86" s="99">
        <f t="shared" si="16"/>
        <v>16.190000000000001</v>
      </c>
      <c r="P86" s="99">
        <f t="shared" si="16"/>
        <v>2.5</v>
      </c>
      <c r="Q86" s="21"/>
      <c r="R86" s="20"/>
    </row>
    <row r="87" spans="1:18" ht="15" customHeight="1">
      <c r="C87" s="3"/>
      <c r="D87" s="3"/>
      <c r="G87" s="36"/>
      <c r="H87" s="3"/>
      <c r="I87" s="3"/>
      <c r="O87" s="3"/>
      <c r="P87" s="3"/>
    </row>
    <row r="88" spans="1:18" s="13" customFormat="1" ht="15" customHeight="1">
      <c r="A88" s="89" t="s">
        <v>91</v>
      </c>
      <c r="E88" s="188">
        <f>ROUND(K86+L86+M86+N86+O86+P86,2)</f>
        <v>39.19</v>
      </c>
      <c r="F88" s="188"/>
      <c r="G88" s="5" t="s">
        <v>88</v>
      </c>
      <c r="H88" s="90" t="s">
        <v>71</v>
      </c>
      <c r="I88" s="189" t="s">
        <v>89</v>
      </c>
      <c r="J88" s="190"/>
      <c r="K88" s="191">
        <f>L8</f>
        <v>11.82</v>
      </c>
      <c r="L88" s="191"/>
      <c r="M88" s="88" t="s">
        <v>90</v>
      </c>
      <c r="N88" s="8" t="s">
        <v>5</v>
      </c>
      <c r="O88" s="192">
        <f>ROUND(E88*K88,2)</f>
        <v>463.23</v>
      </c>
      <c r="P88" s="192"/>
    </row>
    <row r="89" spans="1:18" s="13" customFormat="1" ht="15" customHeight="1">
      <c r="A89" s="103"/>
      <c r="B89" s="103"/>
      <c r="C89" s="103"/>
      <c r="D89" s="35"/>
      <c r="E89" s="35"/>
      <c r="F89" s="22"/>
      <c r="H89" s="37"/>
      <c r="N89" s="15"/>
      <c r="O89" s="174" t="s">
        <v>27</v>
      </c>
      <c r="P89" s="175"/>
      <c r="R89" s="23"/>
    </row>
    <row r="90" spans="1:18" s="13" customFormat="1" ht="15" customHeight="1">
      <c r="A90" s="176" t="e">
        <f ca="1">SpellNumber(O88)</f>
        <v>#NAME?</v>
      </c>
      <c r="B90" s="176"/>
      <c r="C90" s="176"/>
      <c r="D90" s="176"/>
      <c r="E90" s="176"/>
      <c r="F90" s="176"/>
      <c r="G90" s="176"/>
      <c r="H90" s="176"/>
      <c r="I90" s="176"/>
      <c r="J90" s="176"/>
      <c r="K90" s="176"/>
      <c r="L90" s="176"/>
      <c r="M90" s="176"/>
      <c r="N90" s="176"/>
      <c r="O90" s="176"/>
      <c r="P90" s="176"/>
    </row>
    <row r="91" spans="1:18" s="15" customFormat="1" ht="15" customHeight="1">
      <c r="A91" s="175" t="s">
        <v>69</v>
      </c>
      <c r="B91" s="175"/>
      <c r="C91" s="175"/>
      <c r="D91" s="175"/>
      <c r="E91" s="175"/>
      <c r="F91" s="175"/>
      <c r="G91" s="175"/>
      <c r="H91" s="175"/>
      <c r="I91" s="175"/>
      <c r="J91" s="175"/>
      <c r="K91" s="175"/>
      <c r="L91" s="175"/>
      <c r="M91" s="175"/>
      <c r="N91" s="175"/>
      <c r="O91" s="175"/>
      <c r="P91" s="175"/>
    </row>
    <row r="92" spans="1:18" ht="15" customHeight="1">
      <c r="A92" s="7" t="s">
        <v>28</v>
      </c>
      <c r="B92" s="3"/>
      <c r="D92" s="3"/>
      <c r="E92" s="3"/>
      <c r="F92" s="3"/>
      <c r="H92" s="3"/>
      <c r="I92" s="3"/>
      <c r="J92" s="3"/>
      <c r="K92" s="3"/>
      <c r="L92" s="3"/>
      <c r="M92" s="3"/>
      <c r="N92" s="3"/>
      <c r="O92" s="3"/>
      <c r="P92" s="3"/>
    </row>
    <row r="93" spans="1:18" ht="15" customHeight="1">
      <c r="A93" s="194" t="s">
        <v>31</v>
      </c>
      <c r="B93" s="194"/>
      <c r="C93" s="194"/>
      <c r="D93" s="194"/>
      <c r="E93" s="194"/>
      <c r="F93" s="194"/>
      <c r="G93" s="194"/>
      <c r="H93" s="194"/>
      <c r="I93" s="194"/>
      <c r="J93" s="194"/>
      <c r="K93" s="194"/>
      <c r="L93" s="194"/>
      <c r="M93" s="194"/>
      <c r="N93" s="194"/>
      <c r="O93" s="194"/>
      <c r="P93" s="194"/>
    </row>
    <row r="94" spans="1:18" ht="15" customHeight="1">
      <c r="A94" s="194"/>
      <c r="B94" s="194"/>
      <c r="C94" s="194"/>
      <c r="D94" s="194"/>
      <c r="E94" s="194"/>
      <c r="F94" s="194"/>
      <c r="G94" s="194"/>
      <c r="H94" s="194"/>
      <c r="I94" s="194"/>
      <c r="J94" s="194"/>
      <c r="K94" s="194"/>
      <c r="L94" s="194"/>
      <c r="M94" s="194"/>
      <c r="N94" s="194"/>
      <c r="O94" s="194"/>
      <c r="P94" s="194"/>
    </row>
    <row r="95" spans="1:18" ht="15" customHeight="1">
      <c r="A95" s="194"/>
      <c r="B95" s="194"/>
      <c r="C95" s="194"/>
      <c r="D95" s="194"/>
      <c r="E95" s="194"/>
      <c r="F95" s="194"/>
      <c r="G95" s="194"/>
      <c r="H95" s="194"/>
      <c r="I95" s="194"/>
      <c r="J95" s="194"/>
      <c r="K95" s="194"/>
      <c r="L95" s="194"/>
      <c r="M95" s="194"/>
      <c r="N95" s="194"/>
      <c r="O95" s="194"/>
      <c r="P95" s="194"/>
    </row>
    <row r="96" spans="1:18" ht="15" customHeight="1">
      <c r="A96" s="3"/>
      <c r="B96" s="3"/>
      <c r="C96" s="3"/>
      <c r="D96" s="3"/>
      <c r="E96" s="3"/>
      <c r="F96" s="3"/>
      <c r="G96" s="3"/>
      <c r="H96" s="3"/>
      <c r="I96" s="3"/>
      <c r="J96" s="3"/>
      <c r="K96" s="3"/>
      <c r="L96" s="3"/>
      <c r="M96" s="3"/>
      <c r="N96" s="3"/>
      <c r="O96" s="3"/>
      <c r="P96" s="3"/>
    </row>
    <row r="97" spans="1:16" ht="15" customHeight="1">
      <c r="D97" s="38"/>
      <c r="E97" s="38"/>
      <c r="F97" s="38"/>
      <c r="G97" s="3"/>
      <c r="H97" s="3"/>
      <c r="I97" s="3"/>
      <c r="J97" s="3"/>
      <c r="K97" s="3"/>
      <c r="L97" s="38"/>
      <c r="M97" s="38"/>
      <c r="N97" s="38"/>
      <c r="O97" s="38"/>
      <c r="P97" s="38"/>
    </row>
    <row r="98" spans="1:16" ht="15" customHeight="1">
      <c r="A98" s="14" t="s">
        <v>11</v>
      </c>
      <c r="B98" s="193">
        <v>43132</v>
      </c>
      <c r="C98" s="193"/>
      <c r="F98" s="53"/>
      <c r="G98" s="3"/>
      <c r="H98" s="3"/>
      <c r="I98" s="3"/>
      <c r="J98" s="3"/>
      <c r="K98" s="3"/>
      <c r="L98" s="181"/>
      <c r="M98" s="181"/>
      <c r="N98" s="181"/>
      <c r="O98" s="181"/>
      <c r="P98" s="181"/>
    </row>
    <row r="99" spans="1:16" ht="15" customHeight="1">
      <c r="A99" s="3"/>
      <c r="B99" s="3"/>
      <c r="C99" s="3"/>
      <c r="D99" s="3"/>
      <c r="E99" s="3"/>
      <c r="F99" s="3"/>
      <c r="G99" s="3"/>
      <c r="H99" s="3"/>
      <c r="I99" s="3"/>
      <c r="J99" s="3"/>
      <c r="K99" s="3"/>
      <c r="L99" s="178" t="s">
        <v>67</v>
      </c>
      <c r="M99" s="179"/>
      <c r="N99" s="179"/>
      <c r="O99" s="179"/>
      <c r="P99" s="179"/>
    </row>
    <row r="100" spans="1:16" ht="15" customHeight="1">
      <c r="B100" s="3"/>
      <c r="C100" s="3"/>
      <c r="D100" s="3"/>
      <c r="E100" s="3"/>
      <c r="F100" s="3"/>
      <c r="G100" s="3"/>
      <c r="H100" s="3"/>
      <c r="I100" s="3"/>
      <c r="J100" s="3"/>
      <c r="K100" s="3"/>
    </row>
    <row r="101" spans="1:16" ht="15" customHeight="1">
      <c r="A101" s="7" t="s">
        <v>58</v>
      </c>
      <c r="B101" s="3"/>
      <c r="D101" s="3"/>
      <c r="E101" s="3"/>
      <c r="F101" s="3"/>
      <c r="G101" s="3"/>
      <c r="H101" s="3"/>
      <c r="I101" s="3"/>
      <c r="J101" s="3"/>
      <c r="K101" s="3"/>
      <c r="L101" s="3"/>
      <c r="M101" s="3"/>
      <c r="N101" s="3"/>
      <c r="O101" s="3"/>
      <c r="P101" s="3"/>
    </row>
    <row r="102" spans="1:16" ht="15" customHeight="1">
      <c r="A102" s="180" t="s">
        <v>32</v>
      </c>
      <c r="B102" s="180"/>
      <c r="C102" s="180"/>
      <c r="D102" s="180"/>
      <c r="E102" s="180"/>
      <c r="F102" s="180"/>
      <c r="G102" s="180"/>
      <c r="H102" s="180"/>
      <c r="I102" s="180"/>
      <c r="J102" s="180"/>
      <c r="K102" s="180"/>
      <c r="L102" s="180"/>
      <c r="M102" s="180"/>
      <c r="N102" s="180"/>
      <c r="O102" s="180"/>
      <c r="P102" s="180"/>
    </row>
    <row r="103" spans="1:16" ht="15" customHeight="1">
      <c r="A103" s="180"/>
      <c r="B103" s="180"/>
      <c r="C103" s="180"/>
      <c r="D103" s="180"/>
      <c r="E103" s="180"/>
      <c r="F103" s="180"/>
      <c r="G103" s="180"/>
      <c r="H103" s="180"/>
      <c r="I103" s="180"/>
      <c r="J103" s="180"/>
      <c r="K103" s="180"/>
      <c r="L103" s="180"/>
      <c r="M103" s="180"/>
      <c r="N103" s="180"/>
      <c r="O103" s="180"/>
      <c r="P103" s="180"/>
    </row>
    <row r="104" spans="1:16" ht="15" customHeight="1">
      <c r="A104" s="180"/>
      <c r="B104" s="180"/>
      <c r="C104" s="180"/>
      <c r="D104" s="180"/>
      <c r="E104" s="180"/>
      <c r="F104" s="180"/>
      <c r="G104" s="180"/>
      <c r="H104" s="180"/>
      <c r="I104" s="180"/>
      <c r="J104" s="180"/>
      <c r="K104" s="180"/>
      <c r="L104" s="180"/>
      <c r="M104" s="180"/>
      <c r="N104" s="180"/>
      <c r="O104" s="180"/>
      <c r="P104" s="180"/>
    </row>
    <row r="105" spans="1:16" ht="15" customHeight="1">
      <c r="A105" s="58"/>
      <c r="B105" s="58"/>
      <c r="C105" s="58"/>
      <c r="D105" s="58"/>
      <c r="E105" s="58"/>
      <c r="F105" s="58"/>
      <c r="G105" s="58"/>
      <c r="H105" s="58"/>
      <c r="I105" s="58"/>
      <c r="J105" s="58"/>
      <c r="K105" s="58"/>
      <c r="L105" s="58"/>
      <c r="M105" s="58"/>
      <c r="N105" s="58"/>
      <c r="O105" s="58"/>
      <c r="P105" s="58"/>
    </row>
    <row r="106" spans="1:16" ht="15" customHeight="1">
      <c r="D106" s="38"/>
      <c r="E106" s="38"/>
      <c r="F106" s="38"/>
      <c r="G106" s="3"/>
      <c r="H106" s="3"/>
      <c r="I106" s="3"/>
      <c r="J106" s="3"/>
      <c r="K106" s="3"/>
      <c r="L106" s="38"/>
      <c r="M106" s="38"/>
      <c r="N106" s="38"/>
      <c r="O106" s="38"/>
      <c r="P106" s="38"/>
    </row>
    <row r="107" spans="1:16" ht="15" customHeight="1">
      <c r="A107" s="14" t="s">
        <v>11</v>
      </c>
      <c r="B107" s="54"/>
      <c r="C107" s="54"/>
      <c r="F107" s="55"/>
      <c r="L107" s="181"/>
      <c r="M107" s="181"/>
      <c r="N107" s="181"/>
      <c r="O107" s="181"/>
      <c r="P107" s="181"/>
    </row>
    <row r="108" spans="1:16" ht="15" customHeight="1">
      <c r="A108" s="3"/>
      <c r="B108" s="3"/>
      <c r="D108" s="14"/>
      <c r="E108" s="14"/>
      <c r="F108" s="14"/>
      <c r="G108" s="14"/>
      <c r="L108" s="182" t="s">
        <v>66</v>
      </c>
      <c r="M108" s="177"/>
      <c r="N108" s="177"/>
      <c r="O108" s="177"/>
      <c r="P108" s="177"/>
    </row>
    <row r="109" spans="1:16" ht="15" customHeight="1">
      <c r="A109" s="3"/>
      <c r="B109" s="3"/>
      <c r="D109" s="14"/>
      <c r="E109" s="14"/>
      <c r="F109" s="14"/>
      <c r="G109" s="14"/>
      <c r="L109" s="57"/>
      <c r="M109" s="11"/>
      <c r="N109" s="11"/>
      <c r="O109" s="11"/>
      <c r="P109" s="11"/>
    </row>
    <row r="110" spans="1:16" ht="15" customHeight="1">
      <c r="B110" s="3"/>
      <c r="D110" s="14"/>
      <c r="E110" s="14"/>
      <c r="F110" s="14"/>
      <c r="G110" s="14"/>
      <c r="L110" s="5"/>
      <c r="M110" s="5"/>
      <c r="N110" s="5"/>
      <c r="O110" s="5"/>
      <c r="P110" s="5"/>
    </row>
    <row r="111" spans="1:16" ht="15" customHeight="1">
      <c r="A111" s="6" t="s">
        <v>59</v>
      </c>
    </row>
    <row r="112" spans="1:16" ht="15" customHeight="1">
      <c r="A112" s="183" t="s">
        <v>30</v>
      </c>
      <c r="B112" s="183"/>
      <c r="C112" s="183"/>
      <c r="D112" s="183"/>
      <c r="E112" s="183"/>
      <c r="F112" s="183"/>
      <c r="G112" s="183"/>
      <c r="H112" s="183"/>
      <c r="I112" s="183"/>
      <c r="J112" s="183"/>
      <c r="K112" s="183"/>
      <c r="L112" s="183"/>
      <c r="M112" s="183"/>
      <c r="N112" s="183"/>
      <c r="O112" s="183"/>
      <c r="P112" s="183"/>
    </row>
    <row r="113" spans="1:16" ht="15" customHeight="1">
      <c r="A113" s="183"/>
      <c r="B113" s="183"/>
      <c r="C113" s="183"/>
      <c r="D113" s="183"/>
      <c r="E113" s="183"/>
      <c r="F113" s="183"/>
      <c r="G113" s="183"/>
      <c r="H113" s="183"/>
      <c r="I113" s="183"/>
      <c r="J113" s="183"/>
      <c r="K113" s="183"/>
      <c r="L113" s="183"/>
      <c r="M113" s="183"/>
      <c r="N113" s="183"/>
      <c r="O113" s="183"/>
      <c r="P113" s="183"/>
    </row>
    <row r="114" spans="1:16" ht="15" customHeight="1">
      <c r="A114" s="183"/>
      <c r="B114" s="183"/>
      <c r="C114" s="183"/>
      <c r="D114" s="183"/>
      <c r="E114" s="183"/>
      <c r="F114" s="183"/>
      <c r="G114" s="183"/>
      <c r="H114" s="183"/>
      <c r="I114" s="183"/>
      <c r="J114" s="183"/>
      <c r="K114" s="183"/>
      <c r="L114" s="183"/>
      <c r="M114" s="183"/>
      <c r="N114" s="183"/>
      <c r="O114" s="183"/>
      <c r="P114" s="183"/>
    </row>
    <row r="115" spans="1:16" ht="15" customHeight="1">
      <c r="A115" s="183"/>
      <c r="B115" s="183"/>
      <c r="C115" s="183"/>
      <c r="D115" s="183"/>
      <c r="E115" s="183"/>
      <c r="F115" s="183"/>
      <c r="G115" s="183"/>
      <c r="H115" s="183"/>
      <c r="I115" s="183"/>
      <c r="J115" s="183"/>
      <c r="K115" s="183"/>
      <c r="L115" s="183"/>
      <c r="M115" s="183"/>
      <c r="N115" s="183"/>
      <c r="O115" s="183"/>
      <c r="P115" s="183"/>
    </row>
    <row r="116" spans="1:16" ht="15" customHeight="1">
      <c r="F116" s="37"/>
      <c r="G116" s="24"/>
      <c r="H116" s="24"/>
      <c r="L116" s="46"/>
      <c r="M116" s="46"/>
      <c r="N116" s="46"/>
      <c r="O116" s="46"/>
      <c r="P116" s="46"/>
    </row>
    <row r="117" spans="1:16" ht="15" customHeight="1">
      <c r="A117" s="14" t="s">
        <v>11</v>
      </c>
      <c r="B117" s="54"/>
      <c r="C117" s="54"/>
      <c r="F117" s="55"/>
      <c r="G117" s="14"/>
      <c r="L117" s="47"/>
      <c r="M117" s="47"/>
      <c r="N117" s="47"/>
      <c r="O117" s="47"/>
      <c r="P117" s="47"/>
    </row>
    <row r="118" spans="1:16" ht="15" customHeight="1">
      <c r="C118" s="14"/>
      <c r="D118" s="3"/>
      <c r="E118" s="25"/>
      <c r="F118" s="25"/>
      <c r="G118" s="14"/>
      <c r="L118" s="184" t="s">
        <v>68</v>
      </c>
      <c r="M118" s="185"/>
      <c r="N118" s="185"/>
      <c r="O118" s="185"/>
      <c r="P118" s="185"/>
    </row>
    <row r="119" spans="1:16" ht="15" customHeight="1">
      <c r="L119" s="177" t="s">
        <v>29</v>
      </c>
      <c r="M119" s="177"/>
      <c r="N119" s="177"/>
      <c r="O119" s="177"/>
      <c r="P119" s="177"/>
    </row>
    <row r="120" spans="1:16" ht="15" customHeight="1"/>
    <row r="121" spans="1:16" ht="15" customHeight="1"/>
    <row r="122" spans="1:16" ht="15" customHeight="1"/>
    <row r="123" spans="1:16" ht="15" customHeight="1"/>
    <row r="124" spans="1:16" ht="15" customHeight="1"/>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sheetData>
  <sheetProtection password="E31D" sheet="1"/>
  <mergeCells count="174">
    <mergeCell ref="L119:P119"/>
    <mergeCell ref="L99:P99"/>
    <mergeCell ref="A102:P104"/>
    <mergeCell ref="L107:P107"/>
    <mergeCell ref="L108:P108"/>
    <mergeCell ref="A89:C89"/>
    <mergeCell ref="A112:P115"/>
    <mergeCell ref="L118:P118"/>
    <mergeCell ref="D83:J83"/>
    <mergeCell ref="D84:J84"/>
    <mergeCell ref="D85:J85"/>
    <mergeCell ref="D86:J86"/>
    <mergeCell ref="E88:F88"/>
    <mergeCell ref="I88:J88"/>
    <mergeCell ref="K88:L88"/>
    <mergeCell ref="O88:P88"/>
    <mergeCell ref="B98:C98"/>
    <mergeCell ref="L98:P98"/>
    <mergeCell ref="A91:P91"/>
    <mergeCell ref="A93:P95"/>
    <mergeCell ref="A79:B79"/>
    <mergeCell ref="D79:H79"/>
    <mergeCell ref="O89:P89"/>
    <mergeCell ref="A90:P90"/>
    <mergeCell ref="A80:B80"/>
    <mergeCell ref="D80:H80"/>
    <mergeCell ref="A81:B81"/>
    <mergeCell ref="D81:H81"/>
    <mergeCell ref="A82:B82"/>
    <mergeCell ref="D82:H82"/>
    <mergeCell ref="A74:B74"/>
    <mergeCell ref="D74:H74"/>
    <mergeCell ref="A75:B75"/>
    <mergeCell ref="D75:H75"/>
    <mergeCell ref="A76:B76"/>
    <mergeCell ref="D76:H76"/>
    <mergeCell ref="A77:B77"/>
    <mergeCell ref="D77:H77"/>
    <mergeCell ref="A78:B78"/>
    <mergeCell ref="D78:H78"/>
    <mergeCell ref="A69:H69"/>
    <mergeCell ref="A70:B70"/>
    <mergeCell ref="D70:H70"/>
    <mergeCell ref="A71:B71"/>
    <mergeCell ref="D71:H71"/>
    <mergeCell ref="A72:B72"/>
    <mergeCell ref="D72:H72"/>
    <mergeCell ref="A73:B73"/>
    <mergeCell ref="D73:H73"/>
    <mergeCell ref="A61:B61"/>
    <mergeCell ref="D61:H61"/>
    <mergeCell ref="I62:J62"/>
    <mergeCell ref="A65:B68"/>
    <mergeCell ref="D65:H66"/>
    <mergeCell ref="I65:J66"/>
    <mergeCell ref="A64:P64"/>
    <mergeCell ref="K65:L66"/>
    <mergeCell ref="M65:N66"/>
    <mergeCell ref="O65:P66"/>
    <mergeCell ref="D67:H68"/>
    <mergeCell ref="I67:J67"/>
    <mergeCell ref="A50:B50"/>
    <mergeCell ref="D50:H50"/>
    <mergeCell ref="A51:B51"/>
    <mergeCell ref="D51:H51"/>
    <mergeCell ref="A52:B52"/>
    <mergeCell ref="D52:H52"/>
    <mergeCell ref="A53:B53"/>
    <mergeCell ref="D53:H53"/>
    <mergeCell ref="A60:B60"/>
    <mergeCell ref="D60:H60"/>
    <mergeCell ref="A55:B55"/>
    <mergeCell ref="D55:H55"/>
    <mergeCell ref="A56:B56"/>
    <mergeCell ref="D56:H56"/>
    <mergeCell ref="A57:B57"/>
    <mergeCell ref="D57:H57"/>
    <mergeCell ref="A58:B58"/>
    <mergeCell ref="D58:H58"/>
    <mergeCell ref="A59:B59"/>
    <mergeCell ref="D59:H59"/>
    <mergeCell ref="A54:B54"/>
    <mergeCell ref="D54:H54"/>
    <mergeCell ref="A45:B45"/>
    <mergeCell ref="D45:H45"/>
    <mergeCell ref="A46:B46"/>
    <mergeCell ref="D46:H46"/>
    <mergeCell ref="A47:B47"/>
    <mergeCell ref="D47:H47"/>
    <mergeCell ref="A48:B48"/>
    <mergeCell ref="D48:H48"/>
    <mergeCell ref="A49:B49"/>
    <mergeCell ref="D49:H49"/>
    <mergeCell ref="A40:B40"/>
    <mergeCell ref="D40:H40"/>
    <mergeCell ref="A41:B41"/>
    <mergeCell ref="D41:H41"/>
    <mergeCell ref="A42:B42"/>
    <mergeCell ref="D42:H42"/>
    <mergeCell ref="A43:B43"/>
    <mergeCell ref="D43:H43"/>
    <mergeCell ref="A44:B44"/>
    <mergeCell ref="D44:H44"/>
    <mergeCell ref="A35:B35"/>
    <mergeCell ref="D35:H35"/>
    <mergeCell ref="A36:B36"/>
    <mergeCell ref="D36:H36"/>
    <mergeCell ref="A37:B37"/>
    <mergeCell ref="D37:H37"/>
    <mergeCell ref="A38:B38"/>
    <mergeCell ref="D38:H38"/>
    <mergeCell ref="A39:B39"/>
    <mergeCell ref="D39:H39"/>
    <mergeCell ref="A30:B30"/>
    <mergeCell ref="D30:H30"/>
    <mergeCell ref="A31:B31"/>
    <mergeCell ref="D31:H31"/>
    <mergeCell ref="A32:B32"/>
    <mergeCell ref="D32:H32"/>
    <mergeCell ref="A33:B33"/>
    <mergeCell ref="D33:H33"/>
    <mergeCell ref="A34:B34"/>
    <mergeCell ref="D34:H34"/>
    <mergeCell ref="E20:H20"/>
    <mergeCell ref="I20:L20"/>
    <mergeCell ref="M20:P20"/>
    <mergeCell ref="A26:B29"/>
    <mergeCell ref="D26:H27"/>
    <mergeCell ref="I26:J27"/>
    <mergeCell ref="K26:L27"/>
    <mergeCell ref="M26:N27"/>
    <mergeCell ref="O26:P27"/>
    <mergeCell ref="D28:H29"/>
    <mergeCell ref="I28:J28"/>
    <mergeCell ref="A12:B12"/>
    <mergeCell ref="C12:G12"/>
    <mergeCell ref="I12:L12"/>
    <mergeCell ref="I13:L13"/>
    <mergeCell ref="A14:D14"/>
    <mergeCell ref="E14:P14"/>
    <mergeCell ref="A15:D15"/>
    <mergeCell ref="E15:H15"/>
    <mergeCell ref="I15:L15"/>
    <mergeCell ref="M15:P15"/>
    <mergeCell ref="A9:B9"/>
    <mergeCell ref="C9:G9"/>
    <mergeCell ref="I9:J9"/>
    <mergeCell ref="L9:P9"/>
    <mergeCell ref="A10:B10"/>
    <mergeCell ref="C10:G10"/>
    <mergeCell ref="A11:B11"/>
    <mergeCell ref="C11:G11"/>
    <mergeCell ref="I11:L11"/>
    <mergeCell ref="M11:P11"/>
    <mergeCell ref="A7:B7"/>
    <mergeCell ref="C7:G7"/>
    <mergeCell ref="I7:J7"/>
    <mergeCell ref="L7:P7"/>
    <mergeCell ref="A8:B8"/>
    <mergeCell ref="C8:G8"/>
    <mergeCell ref="I8:J8"/>
    <mergeCell ref="L8:P8"/>
    <mergeCell ref="A1:P1"/>
    <mergeCell ref="E3:G3"/>
    <mergeCell ref="H3:I3"/>
    <mergeCell ref="J3:K3"/>
    <mergeCell ref="L3:N3"/>
    <mergeCell ref="B5:G5"/>
    <mergeCell ref="I5:J5"/>
    <mergeCell ref="K5:P5"/>
    <mergeCell ref="A6:B6"/>
    <mergeCell ref="C6:G6"/>
    <mergeCell ref="I6:J6"/>
    <mergeCell ref="K6:P6"/>
  </mergeCells>
  <printOptions horizontalCentered="1" verticalCentered="1"/>
  <pageMargins left="0" right="0" top="0" bottom="0" header="0.27559055118110237" footer="0"/>
  <pageSetup paperSize="9" scale="95" fitToWidth="0" fitToHeight="0" orientation="portrait" horizontalDpi="180" verticalDpi="180" r:id="rId1"/>
  <headerFooter alignWithMargins="0">
    <oddFooter>&amp;L&amp;"Bookman Old Style,Regular"&amp;8Muka Surat &amp;P&amp;R&amp;"Book Antiqua,Italic"&amp;8Hakcipta JANM Caw Bintulu</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R135"/>
  <sheetViews>
    <sheetView showGridLines="0" showRowColHeaders="0" showZeros="0" topLeftCell="A64" zoomScaleNormal="100" workbookViewId="0">
      <selection activeCell="H3" sqref="H3:I3"/>
    </sheetView>
  </sheetViews>
  <sheetFormatPr defaultRowHeight="11.25"/>
  <cols>
    <col min="1" max="16" width="6.42578125" style="2" customWidth="1"/>
    <col min="17" max="17" width="2.7109375" style="2" hidden="1" customWidth="1"/>
    <col min="18" max="18" width="9.5703125" style="12" bestFit="1" customWidth="1"/>
    <col min="19" max="16384" width="9.140625" style="2"/>
  </cols>
  <sheetData>
    <row r="1" spans="1:16" ht="11.25" customHeight="1">
      <c r="A1" s="109" t="s">
        <v>7</v>
      </c>
      <c r="B1" s="109"/>
      <c r="C1" s="109"/>
      <c r="D1" s="109"/>
      <c r="E1" s="109"/>
      <c r="F1" s="109"/>
      <c r="G1" s="109"/>
      <c r="H1" s="109"/>
      <c r="I1" s="109"/>
      <c r="J1" s="109"/>
      <c r="K1" s="109"/>
      <c r="L1" s="109"/>
      <c r="M1" s="109"/>
      <c r="N1" s="109"/>
      <c r="O1" s="109"/>
      <c r="P1" s="109"/>
    </row>
    <row r="2" spans="1:16" ht="11.25" customHeight="1">
      <c r="C2" s="27"/>
      <c r="D2" s="27"/>
      <c r="E2" s="27"/>
      <c r="F2" s="27"/>
      <c r="G2" s="27"/>
      <c r="H2" s="27"/>
      <c r="I2" s="27"/>
      <c r="J2" s="27"/>
      <c r="K2" s="27"/>
      <c r="L2" s="27"/>
      <c r="M2" s="27"/>
      <c r="N2" s="27"/>
      <c r="O2" s="27"/>
      <c r="P2" s="27"/>
    </row>
    <row r="3" spans="1:16" ht="11.25" customHeight="1">
      <c r="C3" s="11"/>
      <c r="D3" s="11"/>
      <c r="E3" s="110" t="s">
        <v>55</v>
      </c>
      <c r="F3" s="110"/>
      <c r="G3" s="110"/>
      <c r="H3" s="111" t="s">
        <v>131</v>
      </c>
      <c r="I3" s="111"/>
      <c r="J3" s="110" t="s">
        <v>54</v>
      </c>
      <c r="K3" s="110"/>
      <c r="L3" s="111" t="s">
        <v>109</v>
      </c>
      <c r="M3" s="111"/>
      <c r="N3" s="111"/>
      <c r="O3" s="11"/>
    </row>
    <row r="4" spans="1:16" ht="12" customHeight="1"/>
    <row r="5" spans="1:16" ht="15" customHeight="1">
      <c r="A5" s="13" t="s">
        <v>49</v>
      </c>
      <c r="B5" s="112" t="s">
        <v>110</v>
      </c>
      <c r="C5" s="112"/>
      <c r="D5" s="112"/>
      <c r="E5" s="112"/>
      <c r="F5" s="112"/>
      <c r="G5" s="112"/>
      <c r="I5" s="101" t="s">
        <v>50</v>
      </c>
      <c r="J5" s="101"/>
      <c r="K5" s="102" t="s">
        <v>118</v>
      </c>
      <c r="L5" s="102"/>
      <c r="M5" s="102"/>
      <c r="N5" s="102"/>
      <c r="O5" s="102"/>
      <c r="P5" s="102"/>
    </row>
    <row r="6" spans="1:16" ht="15" customHeight="1">
      <c r="A6" s="101" t="s">
        <v>48</v>
      </c>
      <c r="B6" s="101"/>
      <c r="C6" s="102" t="s">
        <v>111</v>
      </c>
      <c r="D6" s="102"/>
      <c r="E6" s="102"/>
      <c r="F6" s="102"/>
      <c r="G6" s="102"/>
      <c r="I6" s="113" t="s">
        <v>51</v>
      </c>
      <c r="J6" s="113"/>
      <c r="K6" s="114" t="s">
        <v>119</v>
      </c>
      <c r="L6" s="114"/>
      <c r="M6" s="114"/>
      <c r="N6" s="114"/>
      <c r="O6" s="114"/>
      <c r="P6" s="114"/>
    </row>
    <row r="7" spans="1:16" ht="15" customHeight="1">
      <c r="A7" s="101" t="s">
        <v>47</v>
      </c>
      <c r="B7" s="101"/>
      <c r="C7" s="102" t="s">
        <v>112</v>
      </c>
      <c r="D7" s="102"/>
      <c r="E7" s="102"/>
      <c r="F7" s="102"/>
      <c r="G7" s="102"/>
      <c r="I7" s="103" t="s">
        <v>52</v>
      </c>
      <c r="J7" s="103"/>
      <c r="K7" s="16" t="s">
        <v>5</v>
      </c>
      <c r="L7" s="104">
        <v>1310.3</v>
      </c>
      <c r="M7" s="104"/>
      <c r="N7" s="104"/>
      <c r="O7" s="104"/>
      <c r="P7" s="104"/>
    </row>
    <row r="8" spans="1:16" ht="15" customHeight="1">
      <c r="A8" s="101" t="s">
        <v>72</v>
      </c>
      <c r="B8" s="101"/>
      <c r="C8" s="105" t="s">
        <v>113</v>
      </c>
      <c r="D8" s="106"/>
      <c r="E8" s="106"/>
      <c r="F8" s="106"/>
      <c r="G8" s="106"/>
      <c r="I8" s="107" t="s">
        <v>74</v>
      </c>
      <c r="J8" s="107"/>
      <c r="K8" s="17" t="s">
        <v>5</v>
      </c>
      <c r="L8" s="108">
        <f>ROUND(L7*12/2504,2)</f>
        <v>6.28</v>
      </c>
      <c r="M8" s="108"/>
      <c r="N8" s="108"/>
      <c r="O8" s="108"/>
      <c r="P8" s="108"/>
    </row>
    <row r="9" spans="1:16" ht="15" customHeight="1">
      <c r="A9" s="101" t="s">
        <v>46</v>
      </c>
      <c r="B9" s="101"/>
      <c r="C9" s="102" t="s">
        <v>114</v>
      </c>
      <c r="D9" s="102"/>
      <c r="E9" s="102"/>
      <c r="F9" s="102"/>
      <c r="G9" s="102"/>
      <c r="I9" s="103" t="s">
        <v>63</v>
      </c>
      <c r="J9" s="103"/>
      <c r="K9" s="17" t="s">
        <v>5</v>
      </c>
      <c r="L9" s="108">
        <f>ROUND(L7/3,2)</f>
        <v>436.77</v>
      </c>
      <c r="M9" s="108"/>
      <c r="N9" s="108"/>
      <c r="O9" s="108"/>
      <c r="P9" s="108"/>
    </row>
    <row r="10" spans="1:16" ht="15" customHeight="1" thickBot="1">
      <c r="A10" s="101" t="s">
        <v>45</v>
      </c>
      <c r="B10" s="101"/>
      <c r="C10" s="102" t="s">
        <v>115</v>
      </c>
      <c r="D10" s="102"/>
      <c r="E10" s="102"/>
      <c r="F10" s="102"/>
      <c r="G10" s="102"/>
      <c r="I10" s="6"/>
      <c r="N10" s="6"/>
      <c r="O10" s="6"/>
      <c r="P10" s="7"/>
    </row>
    <row r="11" spans="1:16" ht="15" customHeight="1">
      <c r="A11" s="101" t="s">
        <v>15</v>
      </c>
      <c r="B11" s="101"/>
      <c r="C11" s="114" t="s">
        <v>116</v>
      </c>
      <c r="D11" s="114"/>
      <c r="E11" s="114"/>
      <c r="F11" s="114"/>
      <c r="G11" s="114"/>
      <c r="I11" s="115" t="s">
        <v>73</v>
      </c>
      <c r="J11" s="116"/>
      <c r="K11" s="116"/>
      <c r="L11" s="117"/>
      <c r="M11" s="115" t="s">
        <v>79</v>
      </c>
      <c r="N11" s="116"/>
      <c r="O11" s="116"/>
      <c r="P11" s="117"/>
    </row>
    <row r="12" spans="1:16" ht="15" customHeight="1">
      <c r="A12" s="118" t="s">
        <v>44</v>
      </c>
      <c r="B12" s="118"/>
      <c r="C12" s="114" t="s">
        <v>117</v>
      </c>
      <c r="D12" s="114"/>
      <c r="E12" s="114"/>
      <c r="F12" s="114"/>
      <c r="G12" s="114"/>
      <c r="I12" s="119" t="s">
        <v>75</v>
      </c>
      <c r="J12" s="120"/>
      <c r="K12" s="120"/>
      <c r="L12" s="121"/>
      <c r="M12" s="77" t="s">
        <v>19</v>
      </c>
      <c r="N12" s="9"/>
      <c r="O12" s="76" t="s">
        <v>33</v>
      </c>
      <c r="P12" s="78"/>
    </row>
    <row r="13" spans="1:16" ht="15" customHeight="1" thickBot="1">
      <c r="E13" s="18"/>
      <c r="F13" s="18"/>
      <c r="G13" s="18"/>
      <c r="H13" s="18"/>
      <c r="I13" s="122" t="s">
        <v>53</v>
      </c>
      <c r="J13" s="123"/>
      <c r="K13" s="123"/>
      <c r="L13" s="124"/>
      <c r="M13" s="73" t="s">
        <v>20</v>
      </c>
      <c r="N13" s="74"/>
      <c r="O13" s="75" t="s">
        <v>34</v>
      </c>
      <c r="P13" s="72"/>
    </row>
    <row r="14" spans="1:16" ht="11.25" customHeight="1">
      <c r="A14" s="125" t="s">
        <v>78</v>
      </c>
      <c r="B14" s="126"/>
      <c r="C14" s="126"/>
      <c r="D14" s="127"/>
      <c r="E14" s="125" t="s">
        <v>77</v>
      </c>
      <c r="F14" s="126"/>
      <c r="G14" s="126"/>
      <c r="H14" s="126"/>
      <c r="I14" s="126"/>
      <c r="J14" s="126"/>
      <c r="K14" s="126"/>
      <c r="L14" s="126"/>
      <c r="M14" s="126"/>
      <c r="N14" s="126"/>
      <c r="O14" s="126"/>
      <c r="P14" s="128"/>
    </row>
    <row r="15" spans="1:16" s="6" customFormat="1" ht="11.25" customHeight="1">
      <c r="A15" s="129" t="s">
        <v>76</v>
      </c>
      <c r="B15" s="130"/>
      <c r="C15" s="130"/>
      <c r="D15" s="131"/>
      <c r="E15" s="132" t="s">
        <v>80</v>
      </c>
      <c r="F15" s="133"/>
      <c r="G15" s="133"/>
      <c r="H15" s="133"/>
      <c r="I15" s="133" t="s">
        <v>81</v>
      </c>
      <c r="J15" s="133"/>
      <c r="K15" s="133"/>
      <c r="L15" s="133"/>
      <c r="M15" s="133" t="s">
        <v>82</v>
      </c>
      <c r="N15" s="133"/>
      <c r="O15" s="133"/>
      <c r="P15" s="134"/>
    </row>
    <row r="16" spans="1:16" ht="11.25" customHeight="1">
      <c r="A16" s="63" t="s">
        <v>24</v>
      </c>
      <c r="B16" s="29" t="s">
        <v>21</v>
      </c>
      <c r="C16" s="29" t="s">
        <v>22</v>
      </c>
      <c r="D16" s="69" t="s">
        <v>71</v>
      </c>
      <c r="E16" s="63" t="s">
        <v>23</v>
      </c>
      <c r="F16" s="29" t="s">
        <v>21</v>
      </c>
      <c r="G16" s="32" t="s">
        <v>22</v>
      </c>
      <c r="H16" s="56" t="s">
        <v>71</v>
      </c>
      <c r="I16" s="29" t="s">
        <v>23</v>
      </c>
      <c r="J16" s="29" t="s">
        <v>21</v>
      </c>
      <c r="K16" s="32" t="s">
        <v>22</v>
      </c>
      <c r="L16" s="56" t="s">
        <v>71</v>
      </c>
      <c r="M16" s="29" t="s">
        <v>23</v>
      </c>
      <c r="N16" s="29" t="s">
        <v>21</v>
      </c>
      <c r="O16" s="32" t="s">
        <v>22</v>
      </c>
      <c r="P16" s="64" t="s">
        <v>71</v>
      </c>
    </row>
    <row r="17" spans="1:18" ht="11.25" customHeight="1">
      <c r="A17" s="65" t="s">
        <v>16</v>
      </c>
      <c r="B17" s="30">
        <v>0.3125</v>
      </c>
      <c r="C17" s="26">
        <v>0.6875</v>
      </c>
      <c r="D17" s="79"/>
      <c r="E17" s="65" t="s">
        <v>8</v>
      </c>
      <c r="F17" s="81">
        <v>0.29166666666666669</v>
      </c>
      <c r="G17" s="82">
        <v>0.58333333333333337</v>
      </c>
      <c r="H17" s="83"/>
      <c r="I17" s="28" t="s">
        <v>8</v>
      </c>
      <c r="J17" s="81">
        <v>0.29166666666666669</v>
      </c>
      <c r="K17" s="82">
        <v>0.58333333333333337</v>
      </c>
      <c r="L17" s="83"/>
      <c r="M17" s="28" t="s">
        <v>8</v>
      </c>
      <c r="N17" s="81">
        <v>0.29166666666666669</v>
      </c>
      <c r="O17" s="82">
        <v>0.58333333333333337</v>
      </c>
      <c r="P17" s="84"/>
    </row>
    <row r="18" spans="1:18" ht="11.25" customHeight="1">
      <c r="A18" s="65" t="s">
        <v>17</v>
      </c>
      <c r="B18" s="30">
        <v>0.33333333333333331</v>
      </c>
      <c r="C18" s="31">
        <v>0.70833333333333337</v>
      </c>
      <c r="D18" s="79" t="s">
        <v>71</v>
      </c>
      <c r="E18" s="65" t="s">
        <v>9</v>
      </c>
      <c r="F18" s="81">
        <v>0.58333333333333337</v>
      </c>
      <c r="G18" s="82">
        <v>0.875</v>
      </c>
      <c r="H18" s="83"/>
      <c r="I18" s="28" t="s">
        <v>9</v>
      </c>
      <c r="J18" s="81">
        <v>0.58333333333333337</v>
      </c>
      <c r="K18" s="82">
        <v>0.875</v>
      </c>
      <c r="L18" s="83"/>
      <c r="M18" s="28" t="s">
        <v>9</v>
      </c>
      <c r="N18" s="81">
        <v>0.58333333333333337</v>
      </c>
      <c r="O18" s="82">
        <v>0.875</v>
      </c>
      <c r="P18" s="84"/>
    </row>
    <row r="19" spans="1:18" ht="11.25" customHeight="1" thickBot="1">
      <c r="A19" s="66" t="s">
        <v>18</v>
      </c>
      <c r="B19" s="67">
        <v>0.35416666666666669</v>
      </c>
      <c r="C19" s="68">
        <v>0.72916666666666663</v>
      </c>
      <c r="D19" s="80"/>
      <c r="E19" s="65" t="s">
        <v>10</v>
      </c>
      <c r="F19" s="81">
        <v>0.875</v>
      </c>
      <c r="G19" s="81">
        <v>0.29166666666666669</v>
      </c>
      <c r="H19" s="83"/>
      <c r="I19" s="28" t="s">
        <v>10</v>
      </c>
      <c r="J19" s="81">
        <v>0.875</v>
      </c>
      <c r="K19" s="81">
        <v>0.29166666666666669</v>
      </c>
      <c r="L19" s="83"/>
      <c r="M19" s="28" t="s">
        <v>10</v>
      </c>
      <c r="N19" s="81">
        <v>0.875</v>
      </c>
      <c r="O19" s="81">
        <v>0.29166666666666669</v>
      </c>
      <c r="P19" s="84"/>
    </row>
    <row r="20" spans="1:18" ht="11.25" customHeight="1">
      <c r="E20" s="132" t="s">
        <v>83</v>
      </c>
      <c r="F20" s="133"/>
      <c r="G20" s="133"/>
      <c r="H20" s="133"/>
      <c r="I20" s="133" t="s">
        <v>84</v>
      </c>
      <c r="J20" s="133"/>
      <c r="K20" s="133"/>
      <c r="L20" s="133"/>
      <c r="M20" s="133" t="s">
        <v>85</v>
      </c>
      <c r="N20" s="133"/>
      <c r="O20" s="133"/>
      <c r="P20" s="134"/>
    </row>
    <row r="21" spans="1:18" ht="11.25" customHeight="1">
      <c r="E21" s="63" t="s">
        <v>23</v>
      </c>
      <c r="F21" s="29" t="s">
        <v>21</v>
      </c>
      <c r="G21" s="32" t="s">
        <v>22</v>
      </c>
      <c r="H21" s="56" t="s">
        <v>71</v>
      </c>
      <c r="I21" s="29" t="s">
        <v>23</v>
      </c>
      <c r="J21" s="29" t="s">
        <v>21</v>
      </c>
      <c r="K21" s="32" t="s">
        <v>22</v>
      </c>
      <c r="L21" s="56" t="s">
        <v>71</v>
      </c>
      <c r="M21" s="29" t="s">
        <v>23</v>
      </c>
      <c r="N21" s="29" t="s">
        <v>21</v>
      </c>
      <c r="O21" s="32" t="s">
        <v>22</v>
      </c>
      <c r="P21" s="64" t="s">
        <v>71</v>
      </c>
    </row>
    <row r="22" spans="1:18" ht="11.25" customHeight="1">
      <c r="E22" s="65" t="s">
        <v>8</v>
      </c>
      <c r="F22" s="81">
        <v>0.29166666666666669</v>
      </c>
      <c r="G22" s="82">
        <v>0.58333333333333337</v>
      </c>
      <c r="H22" s="83"/>
      <c r="I22" s="28" t="s">
        <v>8</v>
      </c>
      <c r="J22" s="81">
        <v>0.29166666666666669</v>
      </c>
      <c r="K22" s="82">
        <v>0.58333333333333337</v>
      </c>
      <c r="L22" s="83"/>
      <c r="M22" s="28" t="s">
        <v>8</v>
      </c>
      <c r="N22" s="81">
        <v>0.29166666666666669</v>
      </c>
      <c r="O22" s="82">
        <v>0.58333333333333337</v>
      </c>
      <c r="P22" s="84"/>
    </row>
    <row r="23" spans="1:18" ht="11.25" customHeight="1">
      <c r="E23" s="65" t="s">
        <v>9</v>
      </c>
      <c r="F23" s="81">
        <v>0.58333333333333337</v>
      </c>
      <c r="G23" s="82">
        <v>0.875</v>
      </c>
      <c r="H23" s="83"/>
      <c r="I23" s="28" t="s">
        <v>9</v>
      </c>
      <c r="J23" s="81">
        <v>0.58333333333333337</v>
      </c>
      <c r="K23" s="82">
        <v>0.875</v>
      </c>
      <c r="L23" s="83"/>
      <c r="M23" s="28" t="s">
        <v>9</v>
      </c>
      <c r="N23" s="81">
        <v>0.58333333333333337</v>
      </c>
      <c r="O23" s="82">
        <v>0.875</v>
      </c>
      <c r="P23" s="84"/>
    </row>
    <row r="24" spans="1:18" ht="11.25" customHeight="1" thickBot="1">
      <c r="C24" s="3"/>
      <c r="D24" s="3"/>
      <c r="E24" s="70" t="s">
        <v>10</v>
      </c>
      <c r="F24" s="85">
        <v>0.875</v>
      </c>
      <c r="G24" s="85">
        <v>0.29166666666666669</v>
      </c>
      <c r="H24" s="86"/>
      <c r="I24" s="71" t="s">
        <v>10</v>
      </c>
      <c r="J24" s="85">
        <v>0.875</v>
      </c>
      <c r="K24" s="85">
        <v>0.29166666666666669</v>
      </c>
      <c r="L24" s="86"/>
      <c r="M24" s="71" t="s">
        <v>10</v>
      </c>
      <c r="N24" s="85">
        <v>0.875</v>
      </c>
      <c r="O24" s="85">
        <v>0.29166666666666669</v>
      </c>
      <c r="P24" s="87"/>
    </row>
    <row r="25" spans="1:18" s="38" customFormat="1" ht="11.25" customHeight="1">
      <c r="E25" s="60"/>
      <c r="F25" s="62"/>
      <c r="G25" s="62"/>
      <c r="H25" s="61"/>
      <c r="I25" s="60"/>
      <c r="J25" s="62"/>
      <c r="K25" s="62"/>
      <c r="L25" s="61"/>
      <c r="M25" s="60"/>
      <c r="N25" s="62"/>
      <c r="O25" s="62"/>
      <c r="P25" s="61"/>
    </row>
    <row r="26" spans="1:18" ht="12.75" customHeight="1">
      <c r="A26" s="135" t="s">
        <v>101</v>
      </c>
      <c r="B26" s="136"/>
      <c r="C26" s="48"/>
      <c r="D26" s="141" t="s">
        <v>4</v>
      </c>
      <c r="E26" s="142"/>
      <c r="F26" s="142"/>
      <c r="G26" s="142"/>
      <c r="H26" s="143"/>
      <c r="I26" s="147" t="s">
        <v>12</v>
      </c>
      <c r="J26" s="148"/>
      <c r="K26" s="142" t="s">
        <v>2</v>
      </c>
      <c r="L26" s="143"/>
      <c r="M26" s="147" t="s">
        <v>57</v>
      </c>
      <c r="N26" s="148"/>
      <c r="O26" s="147" t="s">
        <v>14</v>
      </c>
      <c r="P26" s="148"/>
    </row>
    <row r="27" spans="1:18" ht="15" customHeight="1">
      <c r="A27" s="137"/>
      <c r="B27" s="138"/>
      <c r="C27" s="49" t="s">
        <v>41</v>
      </c>
      <c r="D27" s="144"/>
      <c r="E27" s="145"/>
      <c r="F27" s="145"/>
      <c r="G27" s="145"/>
      <c r="H27" s="146"/>
      <c r="I27" s="149"/>
      <c r="J27" s="150"/>
      <c r="K27" s="151"/>
      <c r="L27" s="152"/>
      <c r="M27" s="149"/>
      <c r="N27" s="150"/>
      <c r="O27" s="149"/>
      <c r="P27" s="150"/>
    </row>
    <row r="28" spans="1:18" ht="15" customHeight="1">
      <c r="A28" s="137"/>
      <c r="B28" s="138"/>
      <c r="C28" s="49" t="s">
        <v>3</v>
      </c>
      <c r="D28" s="153" t="s">
        <v>56</v>
      </c>
      <c r="E28" s="154"/>
      <c r="F28" s="154"/>
      <c r="G28" s="154"/>
      <c r="H28" s="155"/>
      <c r="I28" s="159" t="s">
        <v>42</v>
      </c>
      <c r="J28" s="160"/>
      <c r="K28" s="51" t="s">
        <v>35</v>
      </c>
      <c r="L28" s="52" t="s">
        <v>36</v>
      </c>
      <c r="M28" s="59" t="s">
        <v>37</v>
      </c>
      <c r="N28" s="59" t="s">
        <v>38</v>
      </c>
      <c r="O28" s="59" t="s">
        <v>39</v>
      </c>
      <c r="P28" s="59" t="s">
        <v>40</v>
      </c>
      <c r="R28" s="2"/>
    </row>
    <row r="29" spans="1:18">
      <c r="A29" s="139"/>
      <c r="B29" s="140"/>
      <c r="C29" s="50"/>
      <c r="D29" s="156"/>
      <c r="E29" s="157"/>
      <c r="F29" s="157"/>
      <c r="G29" s="157"/>
      <c r="H29" s="158"/>
      <c r="I29" s="19" t="s">
        <v>0</v>
      </c>
      <c r="J29" s="19" t="s">
        <v>1</v>
      </c>
      <c r="K29" s="1" t="s">
        <v>13</v>
      </c>
      <c r="L29" s="19" t="s">
        <v>10</v>
      </c>
      <c r="M29" s="19" t="s">
        <v>13</v>
      </c>
      <c r="N29" s="19" t="s">
        <v>10</v>
      </c>
      <c r="O29" s="19" t="s">
        <v>13</v>
      </c>
      <c r="P29" s="19" t="s">
        <v>10</v>
      </c>
    </row>
    <row r="30" spans="1:18" ht="15" customHeight="1">
      <c r="A30" s="161">
        <v>43432</v>
      </c>
      <c r="B30" s="161"/>
      <c r="C30" s="92" t="s">
        <v>35</v>
      </c>
      <c r="D30" s="162" t="s">
        <v>120</v>
      </c>
      <c r="E30" s="163"/>
      <c r="F30" s="163"/>
      <c r="G30" s="163"/>
      <c r="H30" s="164"/>
      <c r="I30" s="93">
        <v>0.70833333333333337</v>
      </c>
      <c r="J30" s="93">
        <v>0.91666666666666663</v>
      </c>
      <c r="K30" s="94">
        <f t="shared" ref="K30:K61" si="0">IF(C30="A", J30-I30,)</f>
        <v>0.20833333333333326</v>
      </c>
      <c r="L30" s="94">
        <f t="shared" ref="L30:L61" si="1">IF(C30="B", J30-I30,)</f>
        <v>0</v>
      </c>
      <c r="M30" s="94">
        <f t="shared" ref="M30:M61" si="2">IF(C30="C", J30-I30,)</f>
        <v>0</v>
      </c>
      <c r="N30" s="94">
        <f t="shared" ref="N30:N61" si="3">IF(C30="D", J30-I30,)</f>
        <v>0</v>
      </c>
      <c r="O30" s="94">
        <f t="shared" ref="O30:O61" si="4">IF(C30="E", J30-I30,)</f>
        <v>0</v>
      </c>
      <c r="P30" s="94">
        <f t="shared" ref="P30:P61" si="5">IF(C30="F", J30-I30,)</f>
        <v>0</v>
      </c>
    </row>
    <row r="31" spans="1:18" ht="15" customHeight="1">
      <c r="A31" s="195"/>
      <c r="B31" s="196"/>
      <c r="C31" s="92" t="s">
        <v>36</v>
      </c>
      <c r="D31" s="165" t="s">
        <v>121</v>
      </c>
      <c r="E31" s="166"/>
      <c r="F31" s="166"/>
      <c r="G31" s="166"/>
      <c r="H31" s="167"/>
      <c r="I31" s="93">
        <v>0.91666666666666663</v>
      </c>
      <c r="J31" s="93">
        <v>0.95833333333333337</v>
      </c>
      <c r="K31" s="94">
        <f t="shared" si="0"/>
        <v>0</v>
      </c>
      <c r="L31" s="94">
        <f t="shared" si="1"/>
        <v>4.1666666666666741E-2</v>
      </c>
      <c r="M31" s="94">
        <f t="shared" si="2"/>
        <v>0</v>
      </c>
      <c r="N31" s="94">
        <f t="shared" si="3"/>
        <v>0</v>
      </c>
      <c r="O31" s="94">
        <f t="shared" si="4"/>
        <v>0</v>
      </c>
      <c r="P31" s="94">
        <f t="shared" si="5"/>
        <v>0</v>
      </c>
    </row>
    <row r="32" spans="1:18" ht="15" customHeight="1">
      <c r="A32" s="195"/>
      <c r="B32" s="196"/>
      <c r="C32" s="92"/>
      <c r="D32" s="165"/>
      <c r="E32" s="166"/>
      <c r="F32" s="166"/>
      <c r="G32" s="166"/>
      <c r="H32" s="167"/>
      <c r="I32" s="93"/>
      <c r="J32" s="93"/>
      <c r="K32" s="94">
        <f t="shared" si="0"/>
        <v>0</v>
      </c>
      <c r="L32" s="94">
        <f t="shared" si="1"/>
        <v>0</v>
      </c>
      <c r="M32" s="94">
        <f t="shared" si="2"/>
        <v>0</v>
      </c>
      <c r="N32" s="94">
        <f t="shared" si="3"/>
        <v>0</v>
      </c>
      <c r="O32" s="94">
        <f t="shared" si="4"/>
        <v>0</v>
      </c>
      <c r="P32" s="94">
        <f t="shared" si="5"/>
        <v>0</v>
      </c>
    </row>
    <row r="33" spans="1:16" ht="15" customHeight="1">
      <c r="A33" s="195">
        <v>43433</v>
      </c>
      <c r="B33" s="196"/>
      <c r="C33" s="92" t="s">
        <v>35</v>
      </c>
      <c r="D33" s="165" t="s">
        <v>120</v>
      </c>
      <c r="E33" s="166"/>
      <c r="F33" s="166"/>
      <c r="G33" s="166"/>
      <c r="H33" s="167"/>
      <c r="I33" s="93">
        <v>0.64583333333333337</v>
      </c>
      <c r="J33" s="93">
        <v>0.91666666666666663</v>
      </c>
      <c r="K33" s="94">
        <f t="shared" si="0"/>
        <v>0.27083333333333326</v>
      </c>
      <c r="L33" s="94">
        <f t="shared" si="1"/>
        <v>0</v>
      </c>
      <c r="M33" s="94">
        <f t="shared" si="2"/>
        <v>0</v>
      </c>
      <c r="N33" s="94">
        <f t="shared" si="3"/>
        <v>0</v>
      </c>
      <c r="O33" s="94">
        <f t="shared" si="4"/>
        <v>0</v>
      </c>
      <c r="P33" s="94">
        <f t="shared" si="5"/>
        <v>0</v>
      </c>
    </row>
    <row r="34" spans="1:16" ht="15" customHeight="1">
      <c r="A34" s="195"/>
      <c r="B34" s="196"/>
      <c r="C34" s="92" t="s">
        <v>36</v>
      </c>
      <c r="D34" s="165" t="s">
        <v>121</v>
      </c>
      <c r="E34" s="166"/>
      <c r="F34" s="166"/>
      <c r="G34" s="166"/>
      <c r="H34" s="167"/>
      <c r="I34" s="93">
        <v>0.91666666666666663</v>
      </c>
      <c r="J34" s="93">
        <v>0.95833333333333337</v>
      </c>
      <c r="K34" s="94">
        <f t="shared" si="0"/>
        <v>0</v>
      </c>
      <c r="L34" s="94">
        <f t="shared" si="1"/>
        <v>4.1666666666666741E-2</v>
      </c>
      <c r="M34" s="94">
        <f t="shared" si="2"/>
        <v>0</v>
      </c>
      <c r="N34" s="94">
        <f t="shared" si="3"/>
        <v>0</v>
      </c>
      <c r="O34" s="94">
        <f t="shared" si="4"/>
        <v>0</v>
      </c>
      <c r="P34" s="94">
        <f t="shared" si="5"/>
        <v>0</v>
      </c>
    </row>
    <row r="35" spans="1:16" ht="15" customHeight="1">
      <c r="A35" s="195"/>
      <c r="B35" s="196"/>
      <c r="C35" s="92"/>
      <c r="D35" s="165"/>
      <c r="E35" s="166"/>
      <c r="F35" s="166"/>
      <c r="G35" s="166"/>
      <c r="H35" s="167"/>
      <c r="I35" s="93"/>
      <c r="J35" s="93"/>
      <c r="K35" s="94">
        <f t="shared" si="0"/>
        <v>0</v>
      </c>
      <c r="L35" s="94">
        <f t="shared" si="1"/>
        <v>0</v>
      </c>
      <c r="M35" s="94">
        <f t="shared" si="2"/>
        <v>0</v>
      </c>
      <c r="N35" s="94">
        <f t="shared" si="3"/>
        <v>0</v>
      </c>
      <c r="O35" s="94">
        <f t="shared" si="4"/>
        <v>0</v>
      </c>
      <c r="P35" s="94">
        <f t="shared" si="5"/>
        <v>0</v>
      </c>
    </row>
    <row r="36" spans="1:16" ht="15" customHeight="1">
      <c r="A36" s="195">
        <v>43434</v>
      </c>
      <c r="B36" s="196"/>
      <c r="C36" s="92" t="s">
        <v>37</v>
      </c>
      <c r="D36" s="165" t="s">
        <v>122</v>
      </c>
      <c r="E36" s="166"/>
      <c r="F36" s="166"/>
      <c r="G36" s="166"/>
      <c r="H36" s="167"/>
      <c r="I36" s="93">
        <v>0.33333333333333331</v>
      </c>
      <c r="J36" s="93">
        <v>0.91666666666666663</v>
      </c>
      <c r="K36" s="94">
        <f t="shared" si="0"/>
        <v>0</v>
      </c>
      <c r="L36" s="94">
        <f t="shared" si="1"/>
        <v>0</v>
      </c>
      <c r="M36" s="94">
        <f t="shared" si="2"/>
        <v>0.58333333333333326</v>
      </c>
      <c r="N36" s="94">
        <f t="shared" si="3"/>
        <v>0</v>
      </c>
      <c r="O36" s="94">
        <f t="shared" si="4"/>
        <v>0</v>
      </c>
      <c r="P36" s="94">
        <f t="shared" si="5"/>
        <v>0</v>
      </c>
    </row>
    <row r="37" spans="1:16" ht="15" customHeight="1">
      <c r="A37" s="195"/>
      <c r="B37" s="196"/>
      <c r="C37" s="92" t="s">
        <v>38</v>
      </c>
      <c r="D37" s="165" t="s">
        <v>123</v>
      </c>
      <c r="E37" s="166"/>
      <c r="F37" s="166"/>
      <c r="G37" s="166"/>
      <c r="H37" s="167"/>
      <c r="I37" s="93">
        <v>0.91666666666666663</v>
      </c>
      <c r="J37" s="93">
        <v>0.95833333333333337</v>
      </c>
      <c r="K37" s="94">
        <f t="shared" si="0"/>
        <v>0</v>
      </c>
      <c r="L37" s="94">
        <f t="shared" si="1"/>
        <v>0</v>
      </c>
      <c r="M37" s="94">
        <f t="shared" si="2"/>
        <v>0</v>
      </c>
      <c r="N37" s="94">
        <f t="shared" si="3"/>
        <v>4.1666666666666741E-2</v>
      </c>
      <c r="O37" s="94">
        <f t="shared" si="4"/>
        <v>0</v>
      </c>
      <c r="P37" s="94">
        <f t="shared" si="5"/>
        <v>0</v>
      </c>
    </row>
    <row r="38" spans="1:16" ht="15" customHeight="1">
      <c r="A38" s="161"/>
      <c r="B38" s="161"/>
      <c r="C38" s="92"/>
      <c r="D38" s="165" t="s">
        <v>124</v>
      </c>
      <c r="E38" s="166"/>
      <c r="F38" s="166"/>
      <c r="G38" s="166"/>
      <c r="H38" s="167"/>
      <c r="I38" s="93"/>
      <c r="J38" s="93"/>
      <c r="K38" s="94">
        <f t="shared" si="0"/>
        <v>0</v>
      </c>
      <c r="L38" s="94">
        <f t="shared" si="1"/>
        <v>0</v>
      </c>
      <c r="M38" s="94">
        <f t="shared" si="2"/>
        <v>0</v>
      </c>
      <c r="N38" s="94">
        <f t="shared" si="3"/>
        <v>0</v>
      </c>
      <c r="O38" s="94">
        <f t="shared" si="4"/>
        <v>0</v>
      </c>
      <c r="P38" s="94">
        <f t="shared" si="5"/>
        <v>0</v>
      </c>
    </row>
    <row r="39" spans="1:16" ht="15" customHeight="1">
      <c r="A39" s="161">
        <v>43435</v>
      </c>
      <c r="B39" s="161"/>
      <c r="C39" s="92" t="s">
        <v>37</v>
      </c>
      <c r="D39" s="165" t="s">
        <v>125</v>
      </c>
      <c r="E39" s="166"/>
      <c r="F39" s="166"/>
      <c r="G39" s="166"/>
      <c r="H39" s="167"/>
      <c r="I39" s="93">
        <v>0.33333333333333331</v>
      </c>
      <c r="J39" s="93">
        <v>0.91666666666666663</v>
      </c>
      <c r="K39" s="94">
        <f t="shared" si="0"/>
        <v>0</v>
      </c>
      <c r="L39" s="94">
        <f t="shared" si="1"/>
        <v>0</v>
      </c>
      <c r="M39" s="94">
        <f t="shared" si="2"/>
        <v>0.58333333333333326</v>
      </c>
      <c r="N39" s="94">
        <f t="shared" si="3"/>
        <v>0</v>
      </c>
      <c r="O39" s="94">
        <f t="shared" si="4"/>
        <v>0</v>
      </c>
      <c r="P39" s="94">
        <f t="shared" si="5"/>
        <v>0</v>
      </c>
    </row>
    <row r="40" spans="1:16" ht="15" customHeight="1">
      <c r="A40" s="161"/>
      <c r="B40" s="161"/>
      <c r="C40" s="92"/>
      <c r="D40" s="165" t="s">
        <v>126</v>
      </c>
      <c r="E40" s="166"/>
      <c r="F40" s="166"/>
      <c r="G40" s="166"/>
      <c r="H40" s="167"/>
      <c r="I40" s="93"/>
      <c r="J40" s="93"/>
      <c r="K40" s="94">
        <f t="shared" si="0"/>
        <v>0</v>
      </c>
      <c r="L40" s="94">
        <f t="shared" si="1"/>
        <v>0</v>
      </c>
      <c r="M40" s="94">
        <f t="shared" si="2"/>
        <v>0</v>
      </c>
      <c r="N40" s="94">
        <f t="shared" si="3"/>
        <v>0</v>
      </c>
      <c r="O40" s="94">
        <f t="shared" si="4"/>
        <v>0</v>
      </c>
      <c r="P40" s="94">
        <f t="shared" si="5"/>
        <v>0</v>
      </c>
    </row>
    <row r="41" spans="1:16" ht="15" customHeight="1">
      <c r="A41" s="161"/>
      <c r="B41" s="161"/>
      <c r="C41" s="92"/>
      <c r="D41" s="162"/>
      <c r="E41" s="163"/>
      <c r="F41" s="163"/>
      <c r="G41" s="163"/>
      <c r="H41" s="164"/>
      <c r="I41" s="93"/>
      <c r="J41" s="93"/>
      <c r="K41" s="94">
        <f t="shared" si="0"/>
        <v>0</v>
      </c>
      <c r="L41" s="94">
        <f t="shared" si="1"/>
        <v>0</v>
      </c>
      <c r="M41" s="94">
        <f t="shared" si="2"/>
        <v>0</v>
      </c>
      <c r="N41" s="94">
        <f t="shared" si="3"/>
        <v>0</v>
      </c>
      <c r="O41" s="94">
        <f t="shared" si="4"/>
        <v>0</v>
      </c>
      <c r="P41" s="94">
        <f t="shared" si="5"/>
        <v>0</v>
      </c>
    </row>
    <row r="42" spans="1:16" ht="15" customHeight="1">
      <c r="A42" s="161">
        <v>43436</v>
      </c>
      <c r="B42" s="161"/>
      <c r="C42" s="92" t="s">
        <v>35</v>
      </c>
      <c r="D42" s="162" t="s">
        <v>125</v>
      </c>
      <c r="E42" s="163"/>
      <c r="F42" s="163"/>
      <c r="G42" s="163"/>
      <c r="H42" s="164"/>
      <c r="I42" s="93">
        <v>0.25</v>
      </c>
      <c r="J42" s="93">
        <v>0.33333333333333331</v>
      </c>
      <c r="K42" s="94">
        <f t="shared" si="0"/>
        <v>8.3333333333333315E-2</v>
      </c>
      <c r="L42" s="94">
        <f t="shared" si="1"/>
        <v>0</v>
      </c>
      <c r="M42" s="94">
        <f t="shared" si="2"/>
        <v>0</v>
      </c>
      <c r="N42" s="94">
        <f t="shared" si="3"/>
        <v>0</v>
      </c>
      <c r="O42" s="94">
        <f t="shared" si="4"/>
        <v>0</v>
      </c>
      <c r="P42" s="94">
        <f t="shared" si="5"/>
        <v>0</v>
      </c>
    </row>
    <row r="43" spans="1:16" ht="15" customHeight="1">
      <c r="A43" s="161"/>
      <c r="B43" s="161"/>
      <c r="C43" s="92"/>
      <c r="D43" s="162" t="s">
        <v>127</v>
      </c>
      <c r="E43" s="163"/>
      <c r="F43" s="163"/>
      <c r="G43" s="163"/>
      <c r="H43" s="164"/>
      <c r="I43" s="93"/>
      <c r="J43" s="93"/>
      <c r="K43" s="94">
        <f t="shared" si="0"/>
        <v>0</v>
      </c>
      <c r="L43" s="94">
        <f t="shared" si="1"/>
        <v>0</v>
      </c>
      <c r="M43" s="94">
        <f t="shared" si="2"/>
        <v>0</v>
      </c>
      <c r="N43" s="94">
        <f t="shared" si="3"/>
        <v>0</v>
      </c>
      <c r="O43" s="94">
        <f t="shared" si="4"/>
        <v>0</v>
      </c>
      <c r="P43" s="94">
        <f t="shared" si="5"/>
        <v>0</v>
      </c>
    </row>
    <row r="44" spans="1:16" ht="15" customHeight="1">
      <c r="A44" s="161"/>
      <c r="B44" s="161"/>
      <c r="C44" s="92"/>
      <c r="D44" s="162" t="s">
        <v>128</v>
      </c>
      <c r="E44" s="163"/>
      <c r="F44" s="163"/>
      <c r="G44" s="163"/>
      <c r="H44" s="164"/>
      <c r="I44" s="93"/>
      <c r="J44" s="93"/>
      <c r="K44" s="94">
        <f t="shared" si="0"/>
        <v>0</v>
      </c>
      <c r="L44" s="94">
        <f t="shared" si="1"/>
        <v>0</v>
      </c>
      <c r="M44" s="94">
        <f t="shared" si="2"/>
        <v>0</v>
      </c>
      <c r="N44" s="94">
        <f t="shared" si="3"/>
        <v>0</v>
      </c>
      <c r="O44" s="94">
        <f t="shared" si="4"/>
        <v>0</v>
      </c>
      <c r="P44" s="94">
        <f t="shared" si="5"/>
        <v>0</v>
      </c>
    </row>
    <row r="45" spans="1:16" ht="15" customHeight="1">
      <c r="A45" s="161"/>
      <c r="B45" s="161"/>
      <c r="C45" s="92"/>
      <c r="D45" s="162" t="s">
        <v>129</v>
      </c>
      <c r="E45" s="163"/>
      <c r="F45" s="163"/>
      <c r="G45" s="163"/>
      <c r="H45" s="164"/>
      <c r="I45" s="93"/>
      <c r="J45" s="93"/>
      <c r="K45" s="94">
        <f t="shared" si="0"/>
        <v>0</v>
      </c>
      <c r="L45" s="94">
        <f t="shared" si="1"/>
        <v>0</v>
      </c>
      <c r="M45" s="94">
        <f t="shared" si="2"/>
        <v>0</v>
      </c>
      <c r="N45" s="94">
        <f t="shared" si="3"/>
        <v>0</v>
      </c>
      <c r="O45" s="94">
        <f t="shared" si="4"/>
        <v>0</v>
      </c>
      <c r="P45" s="94">
        <f t="shared" si="5"/>
        <v>0</v>
      </c>
    </row>
    <row r="46" spans="1:16" ht="15" customHeight="1">
      <c r="A46" s="161"/>
      <c r="B46" s="161"/>
      <c r="C46" s="92"/>
      <c r="D46" s="162" t="s">
        <v>130</v>
      </c>
      <c r="E46" s="163"/>
      <c r="F46" s="163"/>
      <c r="G46" s="163"/>
      <c r="H46" s="164"/>
      <c r="I46" s="93"/>
      <c r="J46" s="93"/>
      <c r="K46" s="94">
        <f t="shared" si="0"/>
        <v>0</v>
      </c>
      <c r="L46" s="94">
        <f t="shared" si="1"/>
        <v>0</v>
      </c>
      <c r="M46" s="94">
        <f t="shared" si="2"/>
        <v>0</v>
      </c>
      <c r="N46" s="94">
        <f t="shared" si="3"/>
        <v>0</v>
      </c>
      <c r="O46" s="94">
        <f t="shared" si="4"/>
        <v>0</v>
      </c>
      <c r="P46" s="94">
        <f t="shared" si="5"/>
        <v>0</v>
      </c>
    </row>
    <row r="47" spans="1:16" ht="15" customHeight="1">
      <c r="A47" s="161"/>
      <c r="B47" s="161"/>
      <c r="C47" s="92" t="s">
        <v>35</v>
      </c>
      <c r="D47" s="162"/>
      <c r="E47" s="163"/>
      <c r="F47" s="163"/>
      <c r="G47" s="163"/>
      <c r="H47" s="164"/>
      <c r="I47" s="93">
        <v>0.70833333333333337</v>
      </c>
      <c r="J47" s="93">
        <v>0.79166666666666663</v>
      </c>
      <c r="K47" s="94">
        <f t="shared" si="0"/>
        <v>8.3333333333333259E-2</v>
      </c>
      <c r="L47" s="94">
        <f t="shared" si="1"/>
        <v>0</v>
      </c>
      <c r="M47" s="94">
        <f t="shared" si="2"/>
        <v>0</v>
      </c>
      <c r="N47" s="94">
        <f t="shared" si="3"/>
        <v>0</v>
      </c>
      <c r="O47" s="94">
        <f t="shared" si="4"/>
        <v>0</v>
      </c>
      <c r="P47" s="94">
        <f t="shared" si="5"/>
        <v>0</v>
      </c>
    </row>
    <row r="48" spans="1:16" ht="15" customHeight="1">
      <c r="A48" s="161"/>
      <c r="B48" s="161"/>
      <c r="C48" s="92"/>
      <c r="D48" s="162"/>
      <c r="E48" s="163"/>
      <c r="F48" s="163"/>
      <c r="G48" s="163"/>
      <c r="H48" s="164"/>
      <c r="I48" s="93"/>
      <c r="J48" s="93"/>
      <c r="K48" s="94">
        <f t="shared" si="0"/>
        <v>0</v>
      </c>
      <c r="L48" s="94">
        <f t="shared" si="1"/>
        <v>0</v>
      </c>
      <c r="M48" s="94">
        <f t="shared" si="2"/>
        <v>0</v>
      </c>
      <c r="N48" s="94">
        <f t="shared" si="3"/>
        <v>0</v>
      </c>
      <c r="O48" s="94">
        <f t="shared" si="4"/>
        <v>0</v>
      </c>
      <c r="P48" s="94">
        <f t="shared" si="5"/>
        <v>0</v>
      </c>
    </row>
    <row r="49" spans="1:18" ht="15" customHeight="1">
      <c r="A49" s="161"/>
      <c r="B49" s="161"/>
      <c r="C49" s="92"/>
      <c r="D49" s="162"/>
      <c r="E49" s="163"/>
      <c r="F49" s="163"/>
      <c r="G49" s="163"/>
      <c r="H49" s="164"/>
      <c r="I49" s="93"/>
      <c r="J49" s="93"/>
      <c r="K49" s="94">
        <f t="shared" si="0"/>
        <v>0</v>
      </c>
      <c r="L49" s="94">
        <f t="shared" si="1"/>
        <v>0</v>
      </c>
      <c r="M49" s="94">
        <f t="shared" si="2"/>
        <v>0</v>
      </c>
      <c r="N49" s="94">
        <f t="shared" si="3"/>
        <v>0</v>
      </c>
      <c r="O49" s="94">
        <f t="shared" si="4"/>
        <v>0</v>
      </c>
      <c r="P49" s="94">
        <f t="shared" si="5"/>
        <v>0</v>
      </c>
    </row>
    <row r="50" spans="1:18" ht="15" customHeight="1">
      <c r="A50" s="161"/>
      <c r="B50" s="161"/>
      <c r="C50" s="92"/>
      <c r="D50" s="162"/>
      <c r="E50" s="163"/>
      <c r="F50" s="163"/>
      <c r="G50" s="163"/>
      <c r="H50" s="164"/>
      <c r="I50" s="93"/>
      <c r="J50" s="93"/>
      <c r="K50" s="94">
        <f t="shared" si="0"/>
        <v>0</v>
      </c>
      <c r="L50" s="94">
        <f t="shared" si="1"/>
        <v>0</v>
      </c>
      <c r="M50" s="94">
        <f t="shared" si="2"/>
        <v>0</v>
      </c>
      <c r="N50" s="94">
        <f t="shared" si="3"/>
        <v>0</v>
      </c>
      <c r="O50" s="94">
        <f t="shared" si="4"/>
        <v>0</v>
      </c>
      <c r="P50" s="94">
        <f t="shared" si="5"/>
        <v>0</v>
      </c>
    </row>
    <row r="51" spans="1:18" ht="15" customHeight="1">
      <c r="A51" s="161"/>
      <c r="B51" s="161"/>
      <c r="C51" s="92"/>
      <c r="D51" s="162"/>
      <c r="E51" s="163"/>
      <c r="F51" s="163"/>
      <c r="G51" s="163"/>
      <c r="H51" s="164"/>
      <c r="I51" s="93"/>
      <c r="J51" s="93"/>
      <c r="K51" s="94">
        <f t="shared" si="0"/>
        <v>0</v>
      </c>
      <c r="L51" s="94">
        <f t="shared" si="1"/>
        <v>0</v>
      </c>
      <c r="M51" s="94">
        <f t="shared" si="2"/>
        <v>0</v>
      </c>
      <c r="N51" s="94">
        <f t="shared" si="3"/>
        <v>0</v>
      </c>
      <c r="O51" s="94">
        <f t="shared" si="4"/>
        <v>0</v>
      </c>
      <c r="P51" s="94">
        <f t="shared" si="5"/>
        <v>0</v>
      </c>
    </row>
    <row r="52" spans="1:18" ht="15" customHeight="1">
      <c r="A52" s="161"/>
      <c r="B52" s="161"/>
      <c r="C52" s="92"/>
      <c r="D52" s="162"/>
      <c r="E52" s="163"/>
      <c r="F52" s="163"/>
      <c r="G52" s="163"/>
      <c r="H52" s="164"/>
      <c r="I52" s="93"/>
      <c r="J52" s="93"/>
      <c r="K52" s="94">
        <f t="shared" si="0"/>
        <v>0</v>
      </c>
      <c r="L52" s="94">
        <f t="shared" si="1"/>
        <v>0</v>
      </c>
      <c r="M52" s="94">
        <f t="shared" si="2"/>
        <v>0</v>
      </c>
      <c r="N52" s="94">
        <f t="shared" si="3"/>
        <v>0</v>
      </c>
      <c r="O52" s="94">
        <f t="shared" si="4"/>
        <v>0</v>
      </c>
      <c r="P52" s="94">
        <f t="shared" si="5"/>
        <v>0</v>
      </c>
    </row>
    <row r="53" spans="1:18" ht="15" customHeight="1">
      <c r="A53" s="161"/>
      <c r="B53" s="161"/>
      <c r="C53" s="92"/>
      <c r="D53" s="162"/>
      <c r="E53" s="163"/>
      <c r="F53" s="163"/>
      <c r="G53" s="163"/>
      <c r="H53" s="164"/>
      <c r="I53" s="93"/>
      <c r="J53" s="93"/>
      <c r="K53" s="94">
        <f>IF(C53="A", J53-I53,)</f>
        <v>0</v>
      </c>
      <c r="L53" s="94">
        <f>IF(C53="B", J53-I53,)</f>
        <v>0</v>
      </c>
      <c r="M53" s="94">
        <f>IF(C53="C", J53-I53,)</f>
        <v>0</v>
      </c>
      <c r="N53" s="94">
        <f>IF(C53="D", J53-I53,)</f>
        <v>0</v>
      </c>
      <c r="O53" s="94">
        <f>IF(C53="E", J53-I53,)</f>
        <v>0</v>
      </c>
      <c r="P53" s="94">
        <f>IF(C53="F", J53-I53,)</f>
        <v>0</v>
      </c>
    </row>
    <row r="54" spans="1:18" ht="15" customHeight="1">
      <c r="A54" s="161"/>
      <c r="B54" s="161"/>
      <c r="C54" s="92"/>
      <c r="D54" s="162"/>
      <c r="E54" s="163"/>
      <c r="F54" s="163"/>
      <c r="G54" s="163"/>
      <c r="H54" s="164"/>
      <c r="I54" s="93"/>
      <c r="J54" s="93"/>
      <c r="K54" s="94">
        <f>IF(C54="A", J54-I54,)</f>
        <v>0</v>
      </c>
      <c r="L54" s="94">
        <f>IF(C54="B", J54-I54,)</f>
        <v>0</v>
      </c>
      <c r="M54" s="94">
        <f>IF(C54="C", J54-I54,)</f>
        <v>0</v>
      </c>
      <c r="N54" s="94">
        <f>IF(C54="D", J54-I54,)</f>
        <v>0</v>
      </c>
      <c r="O54" s="94">
        <f>IF(C54="E", J54-I54,)</f>
        <v>0</v>
      </c>
      <c r="P54" s="94">
        <f>IF(C54="F", J54-I54,)</f>
        <v>0</v>
      </c>
    </row>
    <row r="55" spans="1:18" ht="15" customHeight="1">
      <c r="A55" s="161"/>
      <c r="B55" s="161"/>
      <c r="C55" s="92"/>
      <c r="D55" s="162"/>
      <c r="E55" s="163"/>
      <c r="F55" s="163"/>
      <c r="G55" s="163"/>
      <c r="H55" s="164"/>
      <c r="I55" s="93"/>
      <c r="J55" s="93"/>
      <c r="K55" s="94">
        <f>IF(C55="A", J55-I55,)</f>
        <v>0</v>
      </c>
      <c r="L55" s="94">
        <f>IF(C55="B", J55-I55,)</f>
        <v>0</v>
      </c>
      <c r="M55" s="94">
        <f>IF(C55="C", J55-I55,)</f>
        <v>0</v>
      </c>
      <c r="N55" s="94">
        <f>IF(C55="D", J55-I55,)</f>
        <v>0</v>
      </c>
      <c r="O55" s="94">
        <f>IF(C55="E", J55-I55,)</f>
        <v>0</v>
      </c>
      <c r="P55" s="94">
        <f>IF(C55="F", J55-I55,)</f>
        <v>0</v>
      </c>
    </row>
    <row r="56" spans="1:18" ht="15" customHeight="1">
      <c r="A56" s="161"/>
      <c r="B56" s="161"/>
      <c r="C56" s="92"/>
      <c r="D56" s="162"/>
      <c r="E56" s="163"/>
      <c r="F56" s="163"/>
      <c r="G56" s="163"/>
      <c r="H56" s="164"/>
      <c r="I56" s="93"/>
      <c r="J56" s="93"/>
      <c r="K56" s="94">
        <f>IF(C56="A", J56-I56,)</f>
        <v>0</v>
      </c>
      <c r="L56" s="94">
        <f>IF(C56="B", J56-I56,)</f>
        <v>0</v>
      </c>
      <c r="M56" s="94">
        <f>IF(C56="C", J56-I56,)</f>
        <v>0</v>
      </c>
      <c r="N56" s="94">
        <f>IF(C56="D", J56-I56,)</f>
        <v>0</v>
      </c>
      <c r="O56" s="94">
        <f>IF(C56="E", J56-I56,)</f>
        <v>0</v>
      </c>
      <c r="P56" s="94">
        <f>IF(C56="F", J56-I56,)</f>
        <v>0</v>
      </c>
    </row>
    <row r="57" spans="1:18" ht="15" customHeight="1">
      <c r="A57" s="161"/>
      <c r="B57" s="161"/>
      <c r="C57" s="92"/>
      <c r="D57" s="162"/>
      <c r="E57" s="163"/>
      <c r="F57" s="163"/>
      <c r="G57" s="163"/>
      <c r="H57" s="164"/>
      <c r="I57" s="93"/>
      <c r="J57" s="93"/>
      <c r="K57" s="94">
        <f>IF(C57="A", J57-I57,)</f>
        <v>0</v>
      </c>
      <c r="L57" s="94">
        <f>IF(C57="B", J57-I57,)</f>
        <v>0</v>
      </c>
      <c r="M57" s="94">
        <f>IF(C57="C", J57-I57,)</f>
        <v>0</v>
      </c>
      <c r="N57" s="94">
        <f>IF(C57="D", J57-I57,)</f>
        <v>0</v>
      </c>
      <c r="O57" s="94">
        <f>IF(C57="E", J57-I57,)</f>
        <v>0</v>
      </c>
      <c r="P57" s="94">
        <f>IF(C57="F", J57-I57,)</f>
        <v>0</v>
      </c>
    </row>
    <row r="58" spans="1:18" ht="15" customHeight="1">
      <c r="A58" s="161"/>
      <c r="B58" s="161"/>
      <c r="C58" s="92"/>
      <c r="D58" s="162"/>
      <c r="E58" s="163"/>
      <c r="F58" s="163"/>
      <c r="G58" s="163"/>
      <c r="H58" s="164"/>
      <c r="I58" s="93"/>
      <c r="J58" s="93"/>
      <c r="K58" s="94">
        <f t="shared" si="0"/>
        <v>0</v>
      </c>
      <c r="L58" s="94">
        <f t="shared" si="1"/>
        <v>0</v>
      </c>
      <c r="M58" s="94">
        <f t="shared" si="2"/>
        <v>0</v>
      </c>
      <c r="N58" s="94">
        <f t="shared" si="3"/>
        <v>0</v>
      </c>
      <c r="O58" s="94">
        <f t="shared" si="4"/>
        <v>0</v>
      </c>
      <c r="P58" s="94">
        <f t="shared" si="5"/>
        <v>0</v>
      </c>
    </row>
    <row r="59" spans="1:18" ht="15" customHeight="1">
      <c r="A59" s="161"/>
      <c r="B59" s="161"/>
      <c r="C59" s="92"/>
      <c r="D59" s="162"/>
      <c r="E59" s="163"/>
      <c r="F59" s="163"/>
      <c r="G59" s="163"/>
      <c r="H59" s="164"/>
      <c r="I59" s="93"/>
      <c r="J59" s="93"/>
      <c r="K59" s="94">
        <f t="shared" si="0"/>
        <v>0</v>
      </c>
      <c r="L59" s="94">
        <f t="shared" si="1"/>
        <v>0</v>
      </c>
      <c r="M59" s="94">
        <f t="shared" si="2"/>
        <v>0</v>
      </c>
      <c r="N59" s="94">
        <f t="shared" si="3"/>
        <v>0</v>
      </c>
      <c r="O59" s="94">
        <f t="shared" si="4"/>
        <v>0</v>
      </c>
      <c r="P59" s="94">
        <f t="shared" si="5"/>
        <v>0</v>
      </c>
    </row>
    <row r="60" spans="1:18" ht="15" customHeight="1">
      <c r="A60" s="161"/>
      <c r="B60" s="161"/>
      <c r="C60" s="92"/>
      <c r="D60" s="162"/>
      <c r="E60" s="163"/>
      <c r="F60" s="163"/>
      <c r="G60" s="163"/>
      <c r="H60" s="164"/>
      <c r="I60" s="93"/>
      <c r="J60" s="93"/>
      <c r="K60" s="94">
        <f t="shared" si="0"/>
        <v>0</v>
      </c>
      <c r="L60" s="94">
        <f t="shared" si="1"/>
        <v>0</v>
      </c>
      <c r="M60" s="94">
        <f t="shared" si="2"/>
        <v>0</v>
      </c>
      <c r="N60" s="94">
        <f t="shared" si="3"/>
        <v>0</v>
      </c>
      <c r="O60" s="94">
        <f t="shared" si="4"/>
        <v>0</v>
      </c>
      <c r="P60" s="94">
        <f t="shared" si="5"/>
        <v>0</v>
      </c>
    </row>
    <row r="61" spans="1:18" ht="15" customHeight="1">
      <c r="A61" s="161"/>
      <c r="B61" s="161"/>
      <c r="C61" s="92"/>
      <c r="D61" s="165"/>
      <c r="E61" s="166"/>
      <c r="F61" s="166"/>
      <c r="G61" s="166"/>
      <c r="H61" s="167"/>
      <c r="I61" s="93"/>
      <c r="J61" s="93"/>
      <c r="K61" s="94">
        <f t="shared" si="0"/>
        <v>0</v>
      </c>
      <c r="L61" s="94">
        <f t="shared" si="1"/>
        <v>0</v>
      </c>
      <c r="M61" s="94">
        <f t="shared" si="2"/>
        <v>0</v>
      </c>
      <c r="N61" s="94">
        <f t="shared" si="3"/>
        <v>0</v>
      </c>
      <c r="O61" s="94">
        <f t="shared" si="4"/>
        <v>0</v>
      </c>
      <c r="P61" s="94">
        <f t="shared" si="5"/>
        <v>0</v>
      </c>
    </row>
    <row r="62" spans="1:18" ht="15" customHeight="1">
      <c r="E62" s="3"/>
      <c r="F62" s="3"/>
      <c r="G62" s="3"/>
      <c r="I62" s="168" t="s">
        <v>6</v>
      </c>
      <c r="J62" s="169"/>
      <c r="K62" s="95">
        <f t="shared" ref="K62:P62" si="6">SUM(K30:K61)</f>
        <v>0.64583333333333304</v>
      </c>
      <c r="L62" s="95">
        <f t="shared" si="6"/>
        <v>8.3333333333333481E-2</v>
      </c>
      <c r="M62" s="95">
        <f t="shared" si="6"/>
        <v>1.1666666666666665</v>
      </c>
      <c r="N62" s="95">
        <f t="shared" si="6"/>
        <v>4.1666666666666741E-2</v>
      </c>
      <c r="O62" s="95">
        <f t="shared" si="6"/>
        <v>0</v>
      </c>
      <c r="P62" s="95">
        <f t="shared" si="6"/>
        <v>0</v>
      </c>
      <c r="Q62" s="3"/>
      <c r="R62" s="4"/>
    </row>
    <row r="63" spans="1:18" ht="15" customHeight="1">
      <c r="E63" s="3"/>
      <c r="F63" s="3"/>
      <c r="G63" s="3"/>
      <c r="I63" s="45"/>
      <c r="J63" s="45"/>
      <c r="K63" s="91"/>
      <c r="L63" s="91"/>
      <c r="M63" s="91"/>
      <c r="N63" s="91"/>
      <c r="O63" s="91"/>
      <c r="P63" s="91"/>
      <c r="Q63" s="3"/>
      <c r="R63" s="4"/>
    </row>
    <row r="64" spans="1:18" ht="15" customHeight="1">
      <c r="A64" s="170"/>
      <c r="B64" s="170"/>
      <c r="C64" s="170"/>
      <c r="D64" s="170"/>
      <c r="E64" s="170"/>
      <c r="F64" s="170"/>
      <c r="G64" s="170"/>
      <c r="H64" s="170"/>
      <c r="I64" s="170"/>
      <c r="J64" s="170"/>
      <c r="K64" s="170"/>
      <c r="L64" s="170"/>
      <c r="M64" s="170"/>
      <c r="N64" s="170"/>
      <c r="O64" s="170"/>
      <c r="P64" s="170"/>
      <c r="Q64" s="21"/>
      <c r="R64" s="20"/>
    </row>
    <row r="65" spans="1:18" ht="15" customHeight="1">
      <c r="A65" s="135" t="s">
        <v>101</v>
      </c>
      <c r="B65" s="136"/>
      <c r="C65" s="48"/>
      <c r="D65" s="141" t="s">
        <v>4</v>
      </c>
      <c r="E65" s="142"/>
      <c r="F65" s="142"/>
      <c r="G65" s="142"/>
      <c r="H65" s="143"/>
      <c r="I65" s="147" t="s">
        <v>12</v>
      </c>
      <c r="J65" s="148"/>
      <c r="K65" s="142" t="s">
        <v>2</v>
      </c>
      <c r="L65" s="143"/>
      <c r="M65" s="147" t="s">
        <v>57</v>
      </c>
      <c r="N65" s="148"/>
      <c r="O65" s="147" t="s">
        <v>14</v>
      </c>
      <c r="P65" s="148"/>
      <c r="Q65" s="21"/>
      <c r="R65" s="20"/>
    </row>
    <row r="66" spans="1:18" ht="15" customHeight="1">
      <c r="A66" s="137"/>
      <c r="B66" s="138"/>
      <c r="C66" s="49" t="s">
        <v>41</v>
      </c>
      <c r="D66" s="144"/>
      <c r="E66" s="145"/>
      <c r="F66" s="145"/>
      <c r="G66" s="145"/>
      <c r="H66" s="146"/>
      <c r="I66" s="149"/>
      <c r="J66" s="150"/>
      <c r="K66" s="151"/>
      <c r="L66" s="152"/>
      <c r="M66" s="149"/>
      <c r="N66" s="150"/>
      <c r="O66" s="149"/>
      <c r="P66" s="150"/>
      <c r="Q66" s="21"/>
      <c r="R66" s="20"/>
    </row>
    <row r="67" spans="1:18" ht="15" customHeight="1">
      <c r="A67" s="137"/>
      <c r="B67" s="138"/>
      <c r="C67" s="49" t="s">
        <v>3</v>
      </c>
      <c r="D67" s="153" t="s">
        <v>56</v>
      </c>
      <c r="E67" s="154"/>
      <c r="F67" s="154"/>
      <c r="G67" s="154"/>
      <c r="H67" s="155"/>
      <c r="I67" s="159" t="s">
        <v>42</v>
      </c>
      <c r="J67" s="160"/>
      <c r="K67" s="51" t="s">
        <v>35</v>
      </c>
      <c r="L67" s="52" t="s">
        <v>36</v>
      </c>
      <c r="M67" s="59" t="s">
        <v>37</v>
      </c>
      <c r="N67" s="59" t="s">
        <v>38</v>
      </c>
      <c r="O67" s="59" t="s">
        <v>39</v>
      </c>
      <c r="P67" s="59" t="s">
        <v>40</v>
      </c>
      <c r="Q67" s="21"/>
      <c r="R67" s="20"/>
    </row>
    <row r="68" spans="1:18" ht="15" customHeight="1">
      <c r="A68" s="139"/>
      <c r="B68" s="140"/>
      <c r="C68" s="50"/>
      <c r="D68" s="156"/>
      <c r="E68" s="157"/>
      <c r="F68" s="157"/>
      <c r="G68" s="157"/>
      <c r="H68" s="158"/>
      <c r="I68" s="19" t="s">
        <v>0</v>
      </c>
      <c r="J68" s="19" t="s">
        <v>1</v>
      </c>
      <c r="K68" s="1" t="s">
        <v>13</v>
      </c>
      <c r="L68" s="19" t="s">
        <v>10</v>
      </c>
      <c r="M68" s="19" t="s">
        <v>13</v>
      </c>
      <c r="N68" s="19" t="s">
        <v>10</v>
      </c>
      <c r="O68" s="19" t="s">
        <v>13</v>
      </c>
      <c r="P68" s="19" t="s">
        <v>10</v>
      </c>
      <c r="Q68" s="21"/>
      <c r="R68" s="20"/>
    </row>
    <row r="69" spans="1:18" ht="15" customHeight="1">
      <c r="A69" s="171" t="s">
        <v>86</v>
      </c>
      <c r="B69" s="172"/>
      <c r="C69" s="172"/>
      <c r="D69" s="172"/>
      <c r="E69" s="172"/>
      <c r="F69" s="172"/>
      <c r="G69" s="172"/>
      <c r="H69" s="173"/>
      <c r="I69" s="10"/>
      <c r="J69" s="10"/>
      <c r="K69" s="96">
        <f t="shared" ref="K69:P69" si="7">K62</f>
        <v>0.64583333333333304</v>
      </c>
      <c r="L69" s="96">
        <f t="shared" si="7"/>
        <v>8.3333333333333481E-2</v>
      </c>
      <c r="M69" s="96">
        <f t="shared" si="7"/>
        <v>1.1666666666666665</v>
      </c>
      <c r="N69" s="96">
        <f t="shared" si="7"/>
        <v>4.1666666666666741E-2</v>
      </c>
      <c r="O69" s="96">
        <f t="shared" si="7"/>
        <v>0</v>
      </c>
      <c r="P69" s="96">
        <f t="shared" si="7"/>
        <v>0</v>
      </c>
      <c r="Q69" s="21"/>
      <c r="R69" s="20"/>
    </row>
    <row r="70" spans="1:18" ht="15" customHeight="1">
      <c r="A70" s="161"/>
      <c r="B70" s="161"/>
      <c r="C70" s="92"/>
      <c r="D70" s="162"/>
      <c r="E70" s="163"/>
      <c r="F70" s="163"/>
      <c r="G70" s="163"/>
      <c r="H70" s="164"/>
      <c r="I70" s="93"/>
      <c r="J70" s="93"/>
      <c r="K70" s="94">
        <f t="shared" ref="K70:K83" si="8">IF(C70="A", J70-I70,)</f>
        <v>0</v>
      </c>
      <c r="L70" s="94">
        <f t="shared" ref="L70:L83" si="9">IF(C70="B", J70-I70,)</f>
        <v>0</v>
      </c>
      <c r="M70" s="94">
        <f t="shared" ref="M70:M83" si="10">IF(C70="C", J70-I70,)</f>
        <v>0</v>
      </c>
      <c r="N70" s="94">
        <f t="shared" ref="N70:N83" si="11">IF(C70="D", J70-I70,)</f>
        <v>0</v>
      </c>
      <c r="O70" s="94">
        <f t="shared" ref="O70:O83" si="12">IF(C70="E", J70-I70,)</f>
        <v>0</v>
      </c>
      <c r="P70" s="94">
        <f t="shared" ref="P70:P83" si="13">IF(C70="F", J70-I70,)</f>
        <v>0</v>
      </c>
      <c r="Q70" s="21"/>
      <c r="R70" s="20"/>
    </row>
    <row r="71" spans="1:18" ht="15" customHeight="1">
      <c r="A71" s="161"/>
      <c r="B71" s="161"/>
      <c r="C71" s="92"/>
      <c r="D71" s="162"/>
      <c r="E71" s="163"/>
      <c r="F71" s="163"/>
      <c r="G71" s="163"/>
      <c r="H71" s="164"/>
      <c r="I71" s="93"/>
      <c r="J71" s="93"/>
      <c r="K71" s="94">
        <f t="shared" si="8"/>
        <v>0</v>
      </c>
      <c r="L71" s="94">
        <f t="shared" si="9"/>
        <v>0</v>
      </c>
      <c r="M71" s="94">
        <f t="shared" si="10"/>
        <v>0</v>
      </c>
      <c r="N71" s="94">
        <f t="shared" si="11"/>
        <v>0</v>
      </c>
      <c r="O71" s="94">
        <f t="shared" si="12"/>
        <v>0</v>
      </c>
      <c r="P71" s="94">
        <f t="shared" si="13"/>
        <v>0</v>
      </c>
      <c r="Q71" s="21"/>
      <c r="R71" s="20"/>
    </row>
    <row r="72" spans="1:18" ht="15" customHeight="1">
      <c r="A72" s="161"/>
      <c r="B72" s="161"/>
      <c r="C72" s="92"/>
      <c r="D72" s="162"/>
      <c r="E72" s="163"/>
      <c r="F72" s="163"/>
      <c r="G72" s="163"/>
      <c r="H72" s="164"/>
      <c r="I72" s="93"/>
      <c r="J72" s="93"/>
      <c r="K72" s="94">
        <f t="shared" si="8"/>
        <v>0</v>
      </c>
      <c r="L72" s="94">
        <f t="shared" si="9"/>
        <v>0</v>
      </c>
      <c r="M72" s="94">
        <f t="shared" si="10"/>
        <v>0</v>
      </c>
      <c r="N72" s="94">
        <f t="shared" si="11"/>
        <v>0</v>
      </c>
      <c r="O72" s="94">
        <f t="shared" si="12"/>
        <v>0</v>
      </c>
      <c r="P72" s="94">
        <f t="shared" si="13"/>
        <v>0</v>
      </c>
      <c r="Q72" s="21"/>
      <c r="R72" s="20"/>
    </row>
    <row r="73" spans="1:18" ht="15" customHeight="1">
      <c r="A73" s="161"/>
      <c r="B73" s="161"/>
      <c r="C73" s="92"/>
      <c r="D73" s="162"/>
      <c r="E73" s="163"/>
      <c r="F73" s="163"/>
      <c r="G73" s="163"/>
      <c r="H73" s="164"/>
      <c r="I73" s="93"/>
      <c r="J73" s="93"/>
      <c r="K73" s="94">
        <f t="shared" si="8"/>
        <v>0</v>
      </c>
      <c r="L73" s="94">
        <f t="shared" si="9"/>
        <v>0</v>
      </c>
      <c r="M73" s="94">
        <f t="shared" si="10"/>
        <v>0</v>
      </c>
      <c r="N73" s="94">
        <f t="shared" si="11"/>
        <v>0</v>
      </c>
      <c r="O73" s="94">
        <f t="shared" si="12"/>
        <v>0</v>
      </c>
      <c r="P73" s="94">
        <f t="shared" si="13"/>
        <v>0</v>
      </c>
      <c r="Q73" s="21"/>
      <c r="R73" s="20"/>
    </row>
    <row r="74" spans="1:18" ht="15" customHeight="1">
      <c r="A74" s="161"/>
      <c r="B74" s="161"/>
      <c r="C74" s="92"/>
      <c r="D74" s="162"/>
      <c r="E74" s="163"/>
      <c r="F74" s="163"/>
      <c r="G74" s="163"/>
      <c r="H74" s="164"/>
      <c r="I74" s="93"/>
      <c r="J74" s="93"/>
      <c r="K74" s="94">
        <f t="shared" si="8"/>
        <v>0</v>
      </c>
      <c r="L74" s="94">
        <f t="shared" si="9"/>
        <v>0</v>
      </c>
      <c r="M74" s="94">
        <f t="shared" si="10"/>
        <v>0</v>
      </c>
      <c r="N74" s="94">
        <f t="shared" si="11"/>
        <v>0</v>
      </c>
      <c r="O74" s="94">
        <f t="shared" si="12"/>
        <v>0</v>
      </c>
      <c r="P74" s="94">
        <f t="shared" si="13"/>
        <v>0</v>
      </c>
      <c r="Q74" s="21"/>
      <c r="R74" s="20"/>
    </row>
    <row r="75" spans="1:18" ht="15" customHeight="1">
      <c r="A75" s="161"/>
      <c r="B75" s="161"/>
      <c r="C75" s="92"/>
      <c r="D75" s="162"/>
      <c r="E75" s="163"/>
      <c r="F75" s="163"/>
      <c r="G75" s="163"/>
      <c r="H75" s="164"/>
      <c r="I75" s="93"/>
      <c r="J75" s="93"/>
      <c r="K75" s="94">
        <f t="shared" si="8"/>
        <v>0</v>
      </c>
      <c r="L75" s="94">
        <f t="shared" si="9"/>
        <v>0</v>
      </c>
      <c r="M75" s="94">
        <f t="shared" si="10"/>
        <v>0</v>
      </c>
      <c r="N75" s="94">
        <f t="shared" si="11"/>
        <v>0</v>
      </c>
      <c r="O75" s="94">
        <f t="shared" si="12"/>
        <v>0</v>
      </c>
      <c r="P75" s="94">
        <f t="shared" si="13"/>
        <v>0</v>
      </c>
      <c r="Q75" s="21"/>
      <c r="R75" s="20"/>
    </row>
    <row r="76" spans="1:18" ht="15" customHeight="1">
      <c r="A76" s="161"/>
      <c r="B76" s="161"/>
      <c r="C76" s="92"/>
      <c r="D76" s="162"/>
      <c r="E76" s="163"/>
      <c r="F76" s="163"/>
      <c r="G76" s="163"/>
      <c r="H76" s="164"/>
      <c r="I76" s="93"/>
      <c r="J76" s="93"/>
      <c r="K76" s="94">
        <f t="shared" si="8"/>
        <v>0</v>
      </c>
      <c r="L76" s="94">
        <f t="shared" si="9"/>
        <v>0</v>
      </c>
      <c r="M76" s="94">
        <f t="shared" si="10"/>
        <v>0</v>
      </c>
      <c r="N76" s="94">
        <f t="shared" si="11"/>
        <v>0</v>
      </c>
      <c r="O76" s="94">
        <f t="shared" si="12"/>
        <v>0</v>
      </c>
      <c r="P76" s="94">
        <f t="shared" si="13"/>
        <v>0</v>
      </c>
      <c r="Q76" s="21"/>
      <c r="R76" s="20"/>
    </row>
    <row r="77" spans="1:18" ht="15" customHeight="1">
      <c r="A77" s="161"/>
      <c r="B77" s="161"/>
      <c r="C77" s="92"/>
      <c r="D77" s="162"/>
      <c r="E77" s="163"/>
      <c r="F77" s="163"/>
      <c r="G77" s="163"/>
      <c r="H77" s="164"/>
      <c r="I77" s="93"/>
      <c r="J77" s="93"/>
      <c r="K77" s="94">
        <f t="shared" si="8"/>
        <v>0</v>
      </c>
      <c r="L77" s="94">
        <f t="shared" si="9"/>
        <v>0</v>
      </c>
      <c r="M77" s="94">
        <f t="shared" si="10"/>
        <v>0</v>
      </c>
      <c r="N77" s="94">
        <f t="shared" si="11"/>
        <v>0</v>
      </c>
      <c r="O77" s="94">
        <f t="shared" si="12"/>
        <v>0</v>
      </c>
      <c r="P77" s="94">
        <f t="shared" si="13"/>
        <v>0</v>
      </c>
      <c r="Q77" s="21"/>
      <c r="R77" s="20"/>
    </row>
    <row r="78" spans="1:18" ht="15" customHeight="1">
      <c r="A78" s="161"/>
      <c r="B78" s="161"/>
      <c r="C78" s="92"/>
      <c r="D78" s="162"/>
      <c r="E78" s="163"/>
      <c r="F78" s="163"/>
      <c r="G78" s="163"/>
      <c r="H78" s="164"/>
      <c r="I78" s="93"/>
      <c r="J78" s="93"/>
      <c r="K78" s="94">
        <f t="shared" si="8"/>
        <v>0</v>
      </c>
      <c r="L78" s="94">
        <f t="shared" si="9"/>
        <v>0</v>
      </c>
      <c r="M78" s="94">
        <f t="shared" si="10"/>
        <v>0</v>
      </c>
      <c r="N78" s="94">
        <f t="shared" si="11"/>
        <v>0</v>
      </c>
      <c r="O78" s="94">
        <f t="shared" si="12"/>
        <v>0</v>
      </c>
      <c r="P78" s="94">
        <f t="shared" si="13"/>
        <v>0</v>
      </c>
      <c r="Q78" s="21"/>
      <c r="R78" s="20"/>
    </row>
    <row r="79" spans="1:18" ht="15" customHeight="1">
      <c r="A79" s="161"/>
      <c r="B79" s="161"/>
      <c r="C79" s="92"/>
      <c r="D79" s="162"/>
      <c r="E79" s="163"/>
      <c r="F79" s="163"/>
      <c r="G79" s="163"/>
      <c r="H79" s="164"/>
      <c r="I79" s="93"/>
      <c r="J79" s="93"/>
      <c r="K79" s="94">
        <f t="shared" si="8"/>
        <v>0</v>
      </c>
      <c r="L79" s="94">
        <f t="shared" si="9"/>
        <v>0</v>
      </c>
      <c r="M79" s="94">
        <f t="shared" si="10"/>
        <v>0</v>
      </c>
      <c r="N79" s="94">
        <f t="shared" si="11"/>
        <v>0</v>
      </c>
      <c r="O79" s="94">
        <f t="shared" si="12"/>
        <v>0</v>
      </c>
      <c r="P79" s="94">
        <f t="shared" si="13"/>
        <v>0</v>
      </c>
      <c r="Q79" s="21"/>
      <c r="R79" s="20"/>
    </row>
    <row r="80" spans="1:18" ht="15" customHeight="1">
      <c r="A80" s="161"/>
      <c r="B80" s="161"/>
      <c r="C80" s="92"/>
      <c r="D80" s="162"/>
      <c r="E80" s="163"/>
      <c r="F80" s="163"/>
      <c r="G80" s="163"/>
      <c r="H80" s="164"/>
      <c r="I80" s="93"/>
      <c r="J80" s="93"/>
      <c r="K80" s="94">
        <f t="shared" si="8"/>
        <v>0</v>
      </c>
      <c r="L80" s="94">
        <f t="shared" si="9"/>
        <v>0</v>
      </c>
      <c r="M80" s="94">
        <f t="shared" si="10"/>
        <v>0</v>
      </c>
      <c r="N80" s="94">
        <f t="shared" si="11"/>
        <v>0</v>
      </c>
      <c r="O80" s="94">
        <f t="shared" si="12"/>
        <v>0</v>
      </c>
      <c r="P80" s="94">
        <f t="shared" si="13"/>
        <v>0</v>
      </c>
      <c r="Q80" s="21"/>
      <c r="R80" s="20"/>
    </row>
    <row r="81" spans="1:18" ht="15" customHeight="1">
      <c r="A81" s="161"/>
      <c r="B81" s="161"/>
      <c r="C81" s="92"/>
      <c r="D81" s="162"/>
      <c r="E81" s="163"/>
      <c r="F81" s="163"/>
      <c r="G81" s="163"/>
      <c r="H81" s="164"/>
      <c r="I81" s="93"/>
      <c r="J81" s="93"/>
      <c r="K81" s="94">
        <f t="shared" si="8"/>
        <v>0</v>
      </c>
      <c r="L81" s="94">
        <f t="shared" si="9"/>
        <v>0</v>
      </c>
      <c r="M81" s="94">
        <f t="shared" si="10"/>
        <v>0</v>
      </c>
      <c r="N81" s="94">
        <f t="shared" si="11"/>
        <v>0</v>
      </c>
      <c r="O81" s="94">
        <f t="shared" si="12"/>
        <v>0</v>
      </c>
      <c r="P81" s="94">
        <f t="shared" si="13"/>
        <v>0</v>
      </c>
      <c r="Q81" s="21"/>
      <c r="R81" s="20"/>
    </row>
    <row r="82" spans="1:18" ht="15" customHeight="1">
      <c r="A82" s="161"/>
      <c r="B82" s="161"/>
      <c r="C82" s="92"/>
      <c r="D82" s="162"/>
      <c r="E82" s="163"/>
      <c r="F82" s="163"/>
      <c r="G82" s="163"/>
      <c r="H82" s="164"/>
      <c r="I82" s="93"/>
      <c r="J82" s="93"/>
      <c r="K82" s="94">
        <f t="shared" si="8"/>
        <v>0</v>
      </c>
      <c r="L82" s="94">
        <f t="shared" si="9"/>
        <v>0</v>
      </c>
      <c r="M82" s="94">
        <f t="shared" si="10"/>
        <v>0</v>
      </c>
      <c r="N82" s="94">
        <f t="shared" si="11"/>
        <v>0</v>
      </c>
      <c r="O82" s="94">
        <f t="shared" si="12"/>
        <v>0</v>
      </c>
      <c r="P82" s="94">
        <f t="shared" si="13"/>
        <v>0</v>
      </c>
      <c r="Q82" s="21"/>
      <c r="R82" s="20"/>
    </row>
    <row r="83" spans="1:18" ht="15" customHeight="1">
      <c r="A83" s="161"/>
      <c r="B83" s="161"/>
      <c r="C83" s="92"/>
      <c r="D83" s="162"/>
      <c r="E83" s="163"/>
      <c r="F83" s="163"/>
      <c r="G83" s="163"/>
      <c r="H83" s="164"/>
      <c r="I83" s="93"/>
      <c r="J83" s="93"/>
      <c r="K83" s="94">
        <f t="shared" si="8"/>
        <v>0</v>
      </c>
      <c r="L83" s="94">
        <f t="shared" si="9"/>
        <v>0</v>
      </c>
      <c r="M83" s="94">
        <f t="shared" si="10"/>
        <v>0</v>
      </c>
      <c r="N83" s="94">
        <f t="shared" si="11"/>
        <v>0</v>
      </c>
      <c r="O83" s="94">
        <f t="shared" si="12"/>
        <v>0</v>
      </c>
      <c r="P83" s="94">
        <f t="shared" si="13"/>
        <v>0</v>
      </c>
      <c r="Q83" s="21"/>
      <c r="R83" s="20"/>
    </row>
    <row r="84" spans="1:18" ht="15" customHeight="1">
      <c r="A84" s="3"/>
      <c r="B84" s="3"/>
      <c r="C84" s="3"/>
      <c r="D84" s="186" t="s">
        <v>93</v>
      </c>
      <c r="E84" s="186"/>
      <c r="F84" s="186"/>
      <c r="G84" s="186"/>
      <c r="H84" s="186"/>
      <c r="I84" s="186"/>
      <c r="J84" s="186"/>
      <c r="K84" s="97">
        <f t="shared" ref="K84:P84" si="14">SUM(K69:K83)</f>
        <v>0.64583333333333304</v>
      </c>
      <c r="L84" s="97">
        <f t="shared" si="14"/>
        <v>8.3333333333333481E-2</v>
      </c>
      <c r="M84" s="97">
        <f t="shared" si="14"/>
        <v>1.1666666666666665</v>
      </c>
      <c r="N84" s="97">
        <f t="shared" si="14"/>
        <v>4.1666666666666741E-2</v>
      </c>
      <c r="O84" s="97">
        <f t="shared" si="14"/>
        <v>0</v>
      </c>
      <c r="P84" s="97">
        <f t="shared" si="14"/>
        <v>0</v>
      </c>
      <c r="Q84" s="21"/>
      <c r="R84" s="20"/>
    </row>
    <row r="85" spans="1:18" ht="15" customHeight="1">
      <c r="A85" s="3"/>
      <c r="B85" s="3"/>
      <c r="C85" s="3"/>
      <c r="D85" s="186" t="s">
        <v>87</v>
      </c>
      <c r="E85" s="186"/>
      <c r="F85" s="186"/>
      <c r="G85" s="186"/>
      <c r="H85" s="186"/>
      <c r="I85" s="186"/>
      <c r="J85" s="186"/>
      <c r="K85" s="98">
        <f t="shared" ref="K85:P85" si="15">INT(K84)*24+HOUR(K84)+ROUND(MINUTE(K84)/60,2)</f>
        <v>15.5</v>
      </c>
      <c r="L85" s="98">
        <f t="shared" si="15"/>
        <v>2</v>
      </c>
      <c r="M85" s="98">
        <f t="shared" si="15"/>
        <v>28</v>
      </c>
      <c r="N85" s="98">
        <f t="shared" si="15"/>
        <v>1</v>
      </c>
      <c r="O85" s="98">
        <f t="shared" si="15"/>
        <v>0</v>
      </c>
      <c r="P85" s="98">
        <f t="shared" si="15"/>
        <v>0</v>
      </c>
      <c r="Q85" s="21"/>
      <c r="R85" s="20"/>
    </row>
    <row r="86" spans="1:18" ht="15" customHeight="1">
      <c r="A86" s="3"/>
      <c r="B86" s="3"/>
      <c r="C86" s="3"/>
      <c r="D86" s="186" t="s">
        <v>43</v>
      </c>
      <c r="E86" s="186"/>
      <c r="F86" s="186"/>
      <c r="G86" s="186"/>
      <c r="H86" s="186"/>
      <c r="I86" s="186"/>
      <c r="J86" s="186"/>
      <c r="K86" s="100">
        <v>1.125</v>
      </c>
      <c r="L86" s="100">
        <v>1.25</v>
      </c>
      <c r="M86" s="100">
        <v>1.25</v>
      </c>
      <c r="N86" s="100">
        <v>1.5</v>
      </c>
      <c r="O86" s="100">
        <v>1.75</v>
      </c>
      <c r="P86" s="100">
        <v>2</v>
      </c>
      <c r="Q86" s="21"/>
      <c r="R86" s="20"/>
    </row>
    <row r="87" spans="1:18" ht="15" customHeight="1">
      <c r="A87" s="3"/>
      <c r="B87" s="3"/>
      <c r="C87" s="3"/>
      <c r="D87" s="187" t="s">
        <v>92</v>
      </c>
      <c r="E87" s="187"/>
      <c r="F87" s="187"/>
      <c r="G87" s="187"/>
      <c r="H87" s="187"/>
      <c r="I87" s="187"/>
      <c r="J87" s="187"/>
      <c r="K87" s="99">
        <f t="shared" ref="K87:P87" si="16">ROUND(K85*K86,2)</f>
        <v>17.440000000000001</v>
      </c>
      <c r="L87" s="99">
        <f t="shared" si="16"/>
        <v>2.5</v>
      </c>
      <c r="M87" s="99">
        <f t="shared" si="16"/>
        <v>35</v>
      </c>
      <c r="N87" s="99">
        <f t="shared" si="16"/>
        <v>1.5</v>
      </c>
      <c r="O87" s="99">
        <f t="shared" si="16"/>
        <v>0</v>
      </c>
      <c r="P87" s="99">
        <f t="shared" si="16"/>
        <v>0</v>
      </c>
      <c r="Q87" s="21"/>
      <c r="R87" s="20"/>
    </row>
    <row r="88" spans="1:18" ht="15" customHeight="1">
      <c r="C88" s="3"/>
      <c r="D88" s="3"/>
      <c r="G88" s="36"/>
      <c r="H88" s="3"/>
      <c r="I88" s="3"/>
      <c r="O88" s="3"/>
      <c r="P88" s="3"/>
    </row>
    <row r="89" spans="1:18" s="13" customFormat="1" ht="15" customHeight="1">
      <c r="A89" s="89" t="s">
        <v>91</v>
      </c>
      <c r="E89" s="188">
        <f>ROUND(K87+L87+M87+N87+O87+P87,2)</f>
        <v>56.44</v>
      </c>
      <c r="F89" s="188"/>
      <c r="G89" s="5" t="s">
        <v>88</v>
      </c>
      <c r="H89" s="90" t="s">
        <v>71</v>
      </c>
      <c r="I89" s="189" t="s">
        <v>89</v>
      </c>
      <c r="J89" s="190"/>
      <c r="K89" s="191">
        <f>L8</f>
        <v>6.28</v>
      </c>
      <c r="L89" s="191"/>
      <c r="M89" s="88" t="s">
        <v>90</v>
      </c>
      <c r="N89" s="8" t="s">
        <v>5</v>
      </c>
      <c r="O89" s="192">
        <f>ROUND(E89*K89,2)</f>
        <v>354.44</v>
      </c>
      <c r="P89" s="192"/>
    </row>
    <row r="90" spans="1:18" s="13" customFormat="1" ht="15" customHeight="1">
      <c r="A90" s="103"/>
      <c r="B90" s="103"/>
      <c r="C90" s="103"/>
      <c r="D90" s="35"/>
      <c r="E90" s="35"/>
      <c r="F90" s="22"/>
      <c r="H90" s="37"/>
      <c r="N90" s="15"/>
      <c r="O90" s="174" t="s">
        <v>27</v>
      </c>
      <c r="P90" s="175"/>
      <c r="R90" s="23"/>
    </row>
    <row r="91" spans="1:18" s="13" customFormat="1" ht="15" customHeight="1">
      <c r="A91" s="176" t="e">
        <f ca="1">SpellNumber(O89)</f>
        <v>#NAME?</v>
      </c>
      <c r="B91" s="176"/>
      <c r="C91" s="176"/>
      <c r="D91" s="176"/>
      <c r="E91" s="176"/>
      <c r="F91" s="176"/>
      <c r="G91" s="176"/>
      <c r="H91" s="176"/>
      <c r="I91" s="176"/>
      <c r="J91" s="176"/>
      <c r="K91" s="176"/>
      <c r="L91" s="176"/>
      <c r="M91" s="176"/>
      <c r="N91" s="176"/>
      <c r="O91" s="176"/>
      <c r="P91" s="176"/>
    </row>
    <row r="92" spans="1:18" s="15" customFormat="1" ht="15" customHeight="1">
      <c r="A92" s="175" t="s">
        <v>69</v>
      </c>
      <c r="B92" s="175"/>
      <c r="C92" s="175"/>
      <c r="D92" s="175"/>
      <c r="E92" s="175"/>
      <c r="F92" s="175"/>
      <c r="G92" s="175"/>
      <c r="H92" s="175"/>
      <c r="I92" s="175"/>
      <c r="J92" s="175"/>
      <c r="K92" s="175"/>
      <c r="L92" s="175"/>
      <c r="M92" s="175"/>
      <c r="N92" s="175"/>
      <c r="O92" s="175"/>
      <c r="P92" s="175"/>
    </row>
    <row r="93" spans="1:18" ht="15" customHeight="1">
      <c r="A93" s="7" t="s">
        <v>28</v>
      </c>
      <c r="B93" s="3"/>
      <c r="D93" s="3"/>
      <c r="E93" s="3"/>
      <c r="F93" s="3"/>
      <c r="H93" s="3"/>
      <c r="I93" s="3"/>
      <c r="J93" s="3"/>
      <c r="K93" s="3"/>
      <c r="L93" s="3"/>
      <c r="M93" s="3"/>
      <c r="N93" s="3"/>
      <c r="O93" s="3"/>
      <c r="P93" s="3"/>
    </row>
    <row r="94" spans="1:18" ht="15" customHeight="1">
      <c r="A94" s="194" t="s">
        <v>31</v>
      </c>
      <c r="B94" s="194"/>
      <c r="C94" s="194"/>
      <c r="D94" s="194"/>
      <c r="E94" s="194"/>
      <c r="F94" s="194"/>
      <c r="G94" s="194"/>
      <c r="H94" s="194"/>
      <c r="I94" s="194"/>
      <c r="J94" s="194"/>
      <c r="K94" s="194"/>
      <c r="L94" s="194"/>
      <c r="M94" s="194"/>
      <c r="N94" s="194"/>
      <c r="O94" s="194"/>
      <c r="P94" s="194"/>
    </row>
    <row r="95" spans="1:18" ht="15" customHeight="1">
      <c r="A95" s="194"/>
      <c r="B95" s="194"/>
      <c r="C95" s="194"/>
      <c r="D95" s="194"/>
      <c r="E95" s="194"/>
      <c r="F95" s="194"/>
      <c r="G95" s="194"/>
      <c r="H95" s="194"/>
      <c r="I95" s="194"/>
      <c r="J95" s="194"/>
      <c r="K95" s="194"/>
      <c r="L95" s="194"/>
      <c r="M95" s="194"/>
      <c r="N95" s="194"/>
      <c r="O95" s="194"/>
      <c r="P95" s="194"/>
    </row>
    <row r="96" spans="1:18" ht="15" customHeight="1">
      <c r="A96" s="194"/>
      <c r="B96" s="194"/>
      <c r="C96" s="194"/>
      <c r="D96" s="194"/>
      <c r="E96" s="194"/>
      <c r="F96" s="194"/>
      <c r="G96" s="194"/>
      <c r="H96" s="194"/>
      <c r="I96" s="194"/>
      <c r="J96" s="194"/>
      <c r="K96" s="194"/>
      <c r="L96" s="194"/>
      <c r="M96" s="194"/>
      <c r="N96" s="194"/>
      <c r="O96" s="194"/>
      <c r="P96" s="194"/>
    </row>
    <row r="97" spans="1:16" ht="15" customHeight="1">
      <c r="A97" s="3"/>
      <c r="B97" s="3"/>
      <c r="C97" s="3"/>
      <c r="D97" s="3"/>
      <c r="E97" s="3"/>
      <c r="F97" s="3"/>
      <c r="G97" s="3"/>
      <c r="H97" s="3"/>
      <c r="I97" s="3"/>
      <c r="J97" s="3"/>
      <c r="K97" s="3"/>
      <c r="L97" s="3"/>
      <c r="M97" s="3"/>
      <c r="N97" s="3"/>
      <c r="O97" s="3"/>
      <c r="P97" s="3"/>
    </row>
    <row r="98" spans="1:16" ht="15" customHeight="1">
      <c r="D98" s="38"/>
      <c r="E98" s="38"/>
      <c r="F98" s="38"/>
      <c r="G98" s="3"/>
      <c r="H98" s="3"/>
      <c r="I98" s="3"/>
      <c r="J98" s="3"/>
      <c r="K98" s="3"/>
      <c r="L98" s="38"/>
      <c r="M98" s="38"/>
      <c r="N98" s="38"/>
      <c r="O98" s="38"/>
      <c r="P98" s="38"/>
    </row>
    <row r="99" spans="1:16" ht="15" customHeight="1">
      <c r="A99" s="14" t="s">
        <v>11</v>
      </c>
      <c r="B99" s="193">
        <v>43438</v>
      </c>
      <c r="C99" s="193"/>
      <c r="F99" s="53"/>
      <c r="G99" s="3"/>
      <c r="H99" s="3"/>
      <c r="I99" s="3"/>
      <c r="J99" s="3"/>
      <c r="K99" s="3"/>
      <c r="L99" s="181"/>
      <c r="M99" s="181"/>
      <c r="N99" s="181"/>
      <c r="O99" s="181"/>
      <c r="P99" s="181"/>
    </row>
    <row r="100" spans="1:16" ht="15" customHeight="1">
      <c r="A100" s="3"/>
      <c r="B100" s="3"/>
      <c r="C100" s="3"/>
      <c r="D100" s="3"/>
      <c r="E100" s="3"/>
      <c r="F100" s="3"/>
      <c r="G100" s="3"/>
      <c r="H100" s="3"/>
      <c r="I100" s="3"/>
      <c r="J100" s="3"/>
      <c r="K100" s="3"/>
      <c r="L100" s="178" t="s">
        <v>67</v>
      </c>
      <c r="M100" s="179"/>
      <c r="N100" s="179"/>
      <c r="O100" s="179"/>
      <c r="P100" s="179"/>
    </row>
    <row r="101" spans="1:16" ht="15" customHeight="1">
      <c r="B101" s="3"/>
      <c r="C101" s="3"/>
      <c r="D101" s="3"/>
      <c r="E101" s="3"/>
      <c r="F101" s="3"/>
      <c r="G101" s="3"/>
      <c r="H101" s="3"/>
      <c r="I101" s="3"/>
      <c r="J101" s="3"/>
      <c r="K101" s="3"/>
    </row>
    <row r="102" spans="1:16" ht="15" customHeight="1">
      <c r="A102" s="7" t="s">
        <v>58</v>
      </c>
      <c r="B102" s="3"/>
      <c r="D102" s="3"/>
      <c r="E102" s="3"/>
      <c r="F102" s="3"/>
      <c r="G102" s="3"/>
      <c r="H102" s="3"/>
      <c r="I102" s="3"/>
      <c r="J102" s="3"/>
      <c r="K102" s="3"/>
      <c r="L102" s="3"/>
      <c r="M102" s="3"/>
      <c r="N102" s="3"/>
      <c r="O102" s="3"/>
      <c r="P102" s="3"/>
    </row>
    <row r="103" spans="1:16" ht="15" customHeight="1">
      <c r="A103" s="180" t="s">
        <v>32</v>
      </c>
      <c r="B103" s="180"/>
      <c r="C103" s="180"/>
      <c r="D103" s="180"/>
      <c r="E103" s="180"/>
      <c r="F103" s="180"/>
      <c r="G103" s="180"/>
      <c r="H103" s="180"/>
      <c r="I103" s="180"/>
      <c r="J103" s="180"/>
      <c r="K103" s="180"/>
      <c r="L103" s="180"/>
      <c r="M103" s="180"/>
      <c r="N103" s="180"/>
      <c r="O103" s="180"/>
      <c r="P103" s="180"/>
    </row>
    <row r="104" spans="1:16" ht="15" customHeight="1">
      <c r="A104" s="180"/>
      <c r="B104" s="180"/>
      <c r="C104" s="180"/>
      <c r="D104" s="180"/>
      <c r="E104" s="180"/>
      <c r="F104" s="180"/>
      <c r="G104" s="180"/>
      <c r="H104" s="180"/>
      <c r="I104" s="180"/>
      <c r="J104" s="180"/>
      <c r="K104" s="180"/>
      <c r="L104" s="180"/>
      <c r="M104" s="180"/>
      <c r="N104" s="180"/>
      <c r="O104" s="180"/>
      <c r="P104" s="180"/>
    </row>
    <row r="105" spans="1:16" ht="15" customHeight="1">
      <c r="A105" s="180"/>
      <c r="B105" s="180"/>
      <c r="C105" s="180"/>
      <c r="D105" s="180"/>
      <c r="E105" s="180"/>
      <c r="F105" s="180"/>
      <c r="G105" s="180"/>
      <c r="H105" s="180"/>
      <c r="I105" s="180"/>
      <c r="J105" s="180"/>
      <c r="K105" s="180"/>
      <c r="L105" s="180"/>
      <c r="M105" s="180"/>
      <c r="N105" s="180"/>
      <c r="O105" s="180"/>
      <c r="P105" s="180"/>
    </row>
    <row r="106" spans="1:16" ht="15" customHeight="1">
      <c r="A106" s="58"/>
      <c r="B106" s="58"/>
      <c r="C106" s="58"/>
      <c r="D106" s="58"/>
      <c r="E106" s="58"/>
      <c r="F106" s="58"/>
      <c r="G106" s="58"/>
      <c r="H106" s="58"/>
      <c r="I106" s="58"/>
      <c r="J106" s="58"/>
      <c r="K106" s="58"/>
      <c r="L106" s="58"/>
      <c r="M106" s="58"/>
      <c r="N106" s="58"/>
      <c r="O106" s="58"/>
      <c r="P106" s="58"/>
    </row>
    <row r="107" spans="1:16" ht="15" customHeight="1">
      <c r="D107" s="38"/>
      <c r="E107" s="38"/>
      <c r="F107" s="38"/>
      <c r="G107" s="3"/>
      <c r="H107" s="3"/>
      <c r="I107" s="3"/>
      <c r="J107" s="3"/>
      <c r="K107" s="3"/>
      <c r="L107" s="38"/>
      <c r="M107" s="38"/>
      <c r="N107" s="38"/>
      <c r="O107" s="38"/>
      <c r="P107" s="38"/>
    </row>
    <row r="108" spans="1:16" ht="15" customHeight="1">
      <c r="A108" s="14" t="s">
        <v>11</v>
      </c>
      <c r="B108" s="54"/>
      <c r="C108" s="54"/>
      <c r="F108" s="55"/>
      <c r="L108" s="181"/>
      <c r="M108" s="181"/>
      <c r="N108" s="181"/>
      <c r="O108" s="181"/>
      <c r="P108" s="181"/>
    </row>
    <row r="109" spans="1:16" ht="15" customHeight="1">
      <c r="A109" s="3"/>
      <c r="B109" s="3"/>
      <c r="D109" s="14"/>
      <c r="E109" s="14"/>
      <c r="F109" s="14"/>
      <c r="G109" s="14"/>
      <c r="L109" s="182" t="s">
        <v>66</v>
      </c>
      <c r="M109" s="177"/>
      <c r="N109" s="177"/>
      <c r="O109" s="177"/>
      <c r="P109" s="177"/>
    </row>
    <row r="110" spans="1:16" ht="15" customHeight="1">
      <c r="A110" s="3"/>
      <c r="B110" s="3"/>
      <c r="D110" s="14"/>
      <c r="E110" s="14"/>
      <c r="F110" s="14"/>
      <c r="G110" s="14"/>
      <c r="L110" s="57"/>
      <c r="M110" s="11"/>
      <c r="N110" s="11"/>
      <c r="O110" s="11"/>
      <c r="P110" s="11"/>
    </row>
    <row r="111" spans="1:16" ht="15" customHeight="1">
      <c r="B111" s="3"/>
      <c r="D111" s="14"/>
      <c r="E111" s="14"/>
      <c r="F111" s="14"/>
      <c r="G111" s="14"/>
      <c r="L111" s="5"/>
      <c r="M111" s="5"/>
      <c r="N111" s="5"/>
      <c r="O111" s="5"/>
      <c r="P111" s="5"/>
    </row>
    <row r="112" spans="1:16" ht="15" customHeight="1">
      <c r="A112" s="6" t="s">
        <v>59</v>
      </c>
    </row>
    <row r="113" spans="1:16" ht="15" customHeight="1">
      <c r="A113" s="183" t="s">
        <v>30</v>
      </c>
      <c r="B113" s="183"/>
      <c r="C113" s="183"/>
      <c r="D113" s="183"/>
      <c r="E113" s="183"/>
      <c r="F113" s="183"/>
      <c r="G113" s="183"/>
      <c r="H113" s="183"/>
      <c r="I113" s="183"/>
      <c r="J113" s="183"/>
      <c r="K113" s="183"/>
      <c r="L113" s="183"/>
      <c r="M113" s="183"/>
      <c r="N113" s="183"/>
      <c r="O113" s="183"/>
      <c r="P113" s="183"/>
    </row>
    <row r="114" spans="1:16" ht="15" customHeight="1">
      <c r="A114" s="183"/>
      <c r="B114" s="183"/>
      <c r="C114" s="183"/>
      <c r="D114" s="183"/>
      <c r="E114" s="183"/>
      <c r="F114" s="183"/>
      <c r="G114" s="183"/>
      <c r="H114" s="183"/>
      <c r="I114" s="183"/>
      <c r="J114" s="183"/>
      <c r="K114" s="183"/>
      <c r="L114" s="183"/>
      <c r="M114" s="183"/>
      <c r="N114" s="183"/>
      <c r="O114" s="183"/>
      <c r="P114" s="183"/>
    </row>
    <row r="115" spans="1:16" ht="15" customHeight="1">
      <c r="A115" s="183"/>
      <c r="B115" s="183"/>
      <c r="C115" s="183"/>
      <c r="D115" s="183"/>
      <c r="E115" s="183"/>
      <c r="F115" s="183"/>
      <c r="G115" s="183"/>
      <c r="H115" s="183"/>
      <c r="I115" s="183"/>
      <c r="J115" s="183"/>
      <c r="K115" s="183"/>
      <c r="L115" s="183"/>
      <c r="M115" s="183"/>
      <c r="N115" s="183"/>
      <c r="O115" s="183"/>
      <c r="P115" s="183"/>
    </row>
    <row r="116" spans="1:16" ht="15" customHeight="1">
      <c r="A116" s="183"/>
      <c r="B116" s="183"/>
      <c r="C116" s="183"/>
      <c r="D116" s="183"/>
      <c r="E116" s="183"/>
      <c r="F116" s="183"/>
      <c r="G116" s="183"/>
      <c r="H116" s="183"/>
      <c r="I116" s="183"/>
      <c r="J116" s="183"/>
      <c r="K116" s="183"/>
      <c r="L116" s="183"/>
      <c r="M116" s="183"/>
      <c r="N116" s="183"/>
      <c r="O116" s="183"/>
      <c r="P116" s="183"/>
    </row>
    <row r="117" spans="1:16" ht="15" customHeight="1">
      <c r="F117" s="37"/>
      <c r="G117" s="24"/>
      <c r="H117" s="24"/>
      <c r="L117" s="46"/>
      <c r="M117" s="46"/>
      <c r="N117" s="46"/>
      <c r="O117" s="46"/>
      <c r="P117" s="46"/>
    </row>
    <row r="118" spans="1:16" ht="15" customHeight="1">
      <c r="A118" s="14" t="s">
        <v>11</v>
      </c>
      <c r="B118" s="54"/>
      <c r="C118" s="54"/>
      <c r="F118" s="55"/>
      <c r="G118" s="14"/>
      <c r="L118" s="47"/>
      <c r="M118" s="47"/>
      <c r="N118" s="47"/>
      <c r="O118" s="47"/>
      <c r="P118" s="47"/>
    </row>
    <row r="119" spans="1:16" ht="15" customHeight="1">
      <c r="C119" s="14"/>
      <c r="D119" s="3"/>
      <c r="E119" s="25"/>
      <c r="F119" s="25"/>
      <c r="G119" s="14"/>
      <c r="L119" s="184" t="s">
        <v>68</v>
      </c>
      <c r="M119" s="185"/>
      <c r="N119" s="185"/>
      <c r="O119" s="185"/>
      <c r="P119" s="185"/>
    </row>
    <row r="120" spans="1:16" ht="15" customHeight="1">
      <c r="L120" s="177" t="s">
        <v>29</v>
      </c>
      <c r="M120" s="177"/>
      <c r="N120" s="177"/>
      <c r="O120" s="177"/>
      <c r="P120" s="177"/>
    </row>
    <row r="121" spans="1:16" ht="15" customHeight="1"/>
    <row r="122" spans="1:16" ht="15" customHeight="1"/>
    <row r="123" spans="1:16" ht="15" customHeight="1"/>
    <row r="124" spans="1:16" ht="15" customHeight="1"/>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sheetData>
  <sheetProtection password="E31D" sheet="1" objects="1" scenarios="1"/>
  <mergeCells count="176">
    <mergeCell ref="L120:P120"/>
    <mergeCell ref="L100:P100"/>
    <mergeCell ref="A103:P105"/>
    <mergeCell ref="L108:P108"/>
    <mergeCell ref="L109:P109"/>
    <mergeCell ref="E89:F89"/>
    <mergeCell ref="I89:J89"/>
    <mergeCell ref="K89:L89"/>
    <mergeCell ref="O89:P89"/>
    <mergeCell ref="A90:C90"/>
    <mergeCell ref="O90:P90"/>
    <mergeCell ref="A113:P116"/>
    <mergeCell ref="L119:P119"/>
    <mergeCell ref="A91:P91"/>
    <mergeCell ref="A92:P92"/>
    <mergeCell ref="A94:P96"/>
    <mergeCell ref="B99:C99"/>
    <mergeCell ref="L99:P99"/>
    <mergeCell ref="D84:J84"/>
    <mergeCell ref="D85:J85"/>
    <mergeCell ref="D86:J86"/>
    <mergeCell ref="D87:J87"/>
    <mergeCell ref="A80:B80"/>
    <mergeCell ref="D80:H80"/>
    <mergeCell ref="A81:B81"/>
    <mergeCell ref="D81:H81"/>
    <mergeCell ref="A82:B82"/>
    <mergeCell ref="A83:B83"/>
    <mergeCell ref="D83:H83"/>
    <mergeCell ref="A76:B76"/>
    <mergeCell ref="D76:H76"/>
    <mergeCell ref="D82:H82"/>
    <mergeCell ref="A77:B77"/>
    <mergeCell ref="D77:H77"/>
    <mergeCell ref="A78:B78"/>
    <mergeCell ref="D78:H78"/>
    <mergeCell ref="A79:B79"/>
    <mergeCell ref="D79:H79"/>
    <mergeCell ref="I67:J67"/>
    <mergeCell ref="A69:H69"/>
    <mergeCell ref="A74:B74"/>
    <mergeCell ref="D74:H74"/>
    <mergeCell ref="A75:B75"/>
    <mergeCell ref="D75:H75"/>
    <mergeCell ref="A71:B71"/>
    <mergeCell ref="D71:H71"/>
    <mergeCell ref="A72:B72"/>
    <mergeCell ref="D72:H72"/>
    <mergeCell ref="A59:B59"/>
    <mergeCell ref="D59:H59"/>
    <mergeCell ref="A60:B60"/>
    <mergeCell ref="D60:H60"/>
    <mergeCell ref="D67:H68"/>
    <mergeCell ref="A73:B73"/>
    <mergeCell ref="D73:H73"/>
    <mergeCell ref="A70:B70"/>
    <mergeCell ref="D70:H70"/>
    <mergeCell ref="A65:B68"/>
    <mergeCell ref="M65:N66"/>
    <mergeCell ref="A61:B61"/>
    <mergeCell ref="D61:H61"/>
    <mergeCell ref="I62:J62"/>
    <mergeCell ref="O65:P66"/>
    <mergeCell ref="K65:L66"/>
    <mergeCell ref="A64:P64"/>
    <mergeCell ref="I65:J66"/>
    <mergeCell ref="D65:H66"/>
    <mergeCell ref="A58:B58"/>
    <mergeCell ref="D58:H58"/>
    <mergeCell ref="A53:B53"/>
    <mergeCell ref="D53:H53"/>
    <mergeCell ref="A57:B57"/>
    <mergeCell ref="D57:H57"/>
    <mergeCell ref="A54:B54"/>
    <mergeCell ref="D54:H54"/>
    <mergeCell ref="A55:B55"/>
    <mergeCell ref="D55:H55"/>
    <mergeCell ref="A46:B46"/>
    <mergeCell ref="D46:H46"/>
    <mergeCell ref="A47:B47"/>
    <mergeCell ref="D47:H47"/>
    <mergeCell ref="A51:B51"/>
    <mergeCell ref="D51:H51"/>
    <mergeCell ref="A52:B52"/>
    <mergeCell ref="D52:H52"/>
    <mergeCell ref="A48:B48"/>
    <mergeCell ref="D48:H48"/>
    <mergeCell ref="A49:B49"/>
    <mergeCell ref="D49:H49"/>
    <mergeCell ref="A50:B50"/>
    <mergeCell ref="D50:H50"/>
    <mergeCell ref="A41:B41"/>
    <mergeCell ref="D41:H41"/>
    <mergeCell ref="A42:B42"/>
    <mergeCell ref="D42:H42"/>
    <mergeCell ref="A43:B43"/>
    <mergeCell ref="D43:H43"/>
    <mergeCell ref="A44:B44"/>
    <mergeCell ref="D44:H44"/>
    <mergeCell ref="A45:B45"/>
    <mergeCell ref="D45:H45"/>
    <mergeCell ref="A36:B36"/>
    <mergeCell ref="D36:H36"/>
    <mergeCell ref="A37:B37"/>
    <mergeCell ref="D37:H37"/>
    <mergeCell ref="A38:B38"/>
    <mergeCell ref="D38:H38"/>
    <mergeCell ref="A39:B39"/>
    <mergeCell ref="D39:H39"/>
    <mergeCell ref="A40:B40"/>
    <mergeCell ref="D40:H40"/>
    <mergeCell ref="A31:B31"/>
    <mergeCell ref="D31:H31"/>
    <mergeCell ref="A32:B32"/>
    <mergeCell ref="D32:H32"/>
    <mergeCell ref="A33:B33"/>
    <mergeCell ref="D33:H33"/>
    <mergeCell ref="A34:B34"/>
    <mergeCell ref="D34:H34"/>
    <mergeCell ref="A35:B35"/>
    <mergeCell ref="D35:H35"/>
    <mergeCell ref="A26:B29"/>
    <mergeCell ref="D26:H27"/>
    <mergeCell ref="I26:J27"/>
    <mergeCell ref="K26:L27"/>
    <mergeCell ref="M26:N27"/>
    <mergeCell ref="O26:P27"/>
    <mergeCell ref="D28:H29"/>
    <mergeCell ref="I28:J28"/>
    <mergeCell ref="A30:B30"/>
    <mergeCell ref="D30:H30"/>
    <mergeCell ref="I13:L13"/>
    <mergeCell ref="A14:D14"/>
    <mergeCell ref="E14:P14"/>
    <mergeCell ref="A15:D15"/>
    <mergeCell ref="E15:H15"/>
    <mergeCell ref="I15:L15"/>
    <mergeCell ref="M15:P15"/>
    <mergeCell ref="E20:H20"/>
    <mergeCell ref="I20:L20"/>
    <mergeCell ref="M20:P20"/>
    <mergeCell ref="I9:J9"/>
    <mergeCell ref="L9:P9"/>
    <mergeCell ref="A10:B10"/>
    <mergeCell ref="C10:G10"/>
    <mergeCell ref="A11:B11"/>
    <mergeCell ref="C11:G11"/>
    <mergeCell ref="I11:L11"/>
    <mergeCell ref="M11:P11"/>
    <mergeCell ref="A12:B12"/>
    <mergeCell ref="C12:G12"/>
    <mergeCell ref="I12:L12"/>
    <mergeCell ref="L8:P8"/>
    <mergeCell ref="A56:B56"/>
    <mergeCell ref="D56:H56"/>
    <mergeCell ref="A1:P1"/>
    <mergeCell ref="E3:G3"/>
    <mergeCell ref="H3:I3"/>
    <mergeCell ref="J3:K3"/>
    <mergeCell ref="L3:N3"/>
    <mergeCell ref="B5:G5"/>
    <mergeCell ref="I5:J5"/>
    <mergeCell ref="K5:P5"/>
    <mergeCell ref="A6:B6"/>
    <mergeCell ref="C6:G6"/>
    <mergeCell ref="I6:J6"/>
    <mergeCell ref="K6:P6"/>
    <mergeCell ref="A7:B7"/>
    <mergeCell ref="C7:G7"/>
    <mergeCell ref="I7:J7"/>
    <mergeCell ref="L7:P7"/>
    <mergeCell ref="A8:B8"/>
    <mergeCell ref="C8:G8"/>
    <mergeCell ref="I8:J8"/>
    <mergeCell ref="A9:B9"/>
    <mergeCell ref="C9:G9"/>
  </mergeCells>
  <printOptions horizontalCentered="1" verticalCentered="1"/>
  <pageMargins left="0" right="0" top="0" bottom="0" header="0.27559055118110237" footer="0"/>
  <pageSetup paperSize="9" scale="95" fitToWidth="0" fitToHeight="0" orientation="portrait" r:id="rId1"/>
  <headerFooter alignWithMargins="0">
    <oddFooter>&amp;L&amp;"Bookman Old Style,Regular"&amp;8Muka Surat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Panduan</vt:lpstr>
      <vt:lpstr>Contoh</vt:lpstr>
      <vt:lpstr>ELM JAN</vt:lpstr>
      <vt:lpstr>Contoh!Print_Area</vt:lpstr>
      <vt:lpstr>'ELM JAN'!Print_Area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Siti Fauziah Binti Mi Serom</cp:lastModifiedBy>
  <cp:lastPrinted>2018-12-05T04:53:56Z</cp:lastPrinted>
  <dcterms:created xsi:type="dcterms:W3CDTF">2004-05-20T01:48:52Z</dcterms:created>
  <dcterms:modified xsi:type="dcterms:W3CDTF">2019-07-29T04:46:10Z</dcterms:modified>
</cp:coreProperties>
</file>